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загрузки\"/>
    </mc:Choice>
  </mc:AlternateContent>
  <xr:revisionPtr revIDLastSave="0" documentId="13_ncr:1_{4C9C02CE-DD21-455E-B9F8-ABE7E106E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F173" i="1" s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G99" i="1"/>
  <c r="F99" i="1"/>
  <c r="F110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G15" i="1"/>
  <c r="F15" i="1"/>
  <c r="I47" i="1" l="1"/>
  <c r="F68" i="1"/>
  <c r="J110" i="1"/>
  <c r="F131" i="1"/>
  <c r="J173" i="1"/>
  <c r="F194" i="1"/>
  <c r="L173" i="1"/>
  <c r="F26" i="1"/>
  <c r="J68" i="1"/>
  <c r="J131" i="1"/>
  <c r="F152" i="1"/>
  <c r="J194" i="1"/>
  <c r="L47" i="1"/>
  <c r="G194" i="1"/>
  <c r="G152" i="1"/>
  <c r="L194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<sst xmlns="http://schemas.openxmlformats.org/spreadsheetml/2006/main" count="432" uniqueCount="142">
  <si>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</si>
  <si>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</si>
  <si>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</si>
  <si>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</si>
  <si>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</si>
  <si>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</si>
  <si>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</si>
  <si>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</si>
  <si>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</si>
  <si>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</si>
  <si>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</si>
  <si>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</si>
  <si>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</si>
  <si>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</si>
  <si>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</si>
  <si>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</si>
  <si>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</si>
  <si>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</si>
  <si>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</si>
  <si>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</si>
  <si>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</si>
  <si>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</si>
  <si>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</si>
  <si>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</si>
  <si>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</si>
  <si>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</si>
  <si>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</si>
  <si>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</si>
  <si>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</si>
  <si>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</si>
  <si>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</si>
  <si>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</si>
  <si>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</si>
  <si>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</si>
  <si>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</si>
  <si>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</si>
  <si>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</si>
  <si>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</si>
  <si>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</si>
  <si>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</si>
  <si>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</si>
  <si>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</si>
  <si>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</si>
  <si>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</si>
  <si>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</si>
  <si>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</si>
  <si>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</si>
  <si>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</si>
  <si>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</si>
  <si>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</si>
  <si>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</si>
  <si>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</si>
  <si>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</si>
  <si>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</si>
  <si>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</si>
  <si>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</si>
  <si>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</si>
  <si>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</si>
  <si>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</si>
  <si>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</si>
  <si>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</si>
  <si>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Суфле "Золотая рыбка"</t>
  </si>
  <si>
    <t>87/08</t>
  </si>
  <si>
    <t>472/94</t>
  </si>
  <si>
    <t>Чай с сахаром</t>
  </si>
  <si>
    <t>Яблоко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</si>
  <si>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</si>
  <si>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</si>
  <si>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</si>
  <si>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</si>
  <si>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</si>
  <si>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</si>
  <si>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</si>
  <si>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</si>
  <si>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</si>
  <si>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</si>
  <si>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Салат из свежей капусты</t>
  </si>
  <si>
    <t>13\08</t>
  </si>
  <si>
    <t>ттк</t>
  </si>
  <si>
    <t>Суп картофельный с вермишелью</t>
  </si>
  <si>
    <t>46/08</t>
  </si>
  <si>
    <t>Слойка с повидлом</t>
  </si>
  <si>
    <t>Чай с схаром</t>
  </si>
  <si>
    <t>52-2гн/22</t>
  </si>
  <si>
    <t>ттк 87</t>
  </si>
  <si>
    <t>Рулетик с повидлом</t>
  </si>
  <si>
    <t>ттк 38</t>
  </si>
  <si>
    <t>Салат из квашеной капусты</t>
  </si>
  <si>
    <t>17\08</t>
  </si>
  <si>
    <t>Сок в индивидуальной упаковке</t>
  </si>
  <si>
    <t>Борщ с капустой и картофелем со сметаной</t>
  </si>
  <si>
    <t>39/08</t>
  </si>
  <si>
    <t>Сок разливной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</si>
  <si>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</si>
  <si>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</si>
  <si>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</si>
  <si>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</si>
  <si>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</si>
  <si>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Окорочок куриный отварной</t>
  </si>
  <si>
    <t>439/94</t>
  </si>
  <si>
    <t>ттк 31</t>
  </si>
  <si>
    <t>Напиток из шиповника</t>
  </si>
  <si>
    <t>54-13х/22</t>
  </si>
  <si>
    <t>54-2гн/22</t>
  </si>
  <si>
    <t>Колбаски "Нежные" с соусом</t>
  </si>
  <si>
    <t>ттк № 21</t>
  </si>
  <si>
    <t>Напиток апельсиновый</t>
  </si>
  <si>
    <t>54-33хн/22</t>
  </si>
  <si>
    <t>Йогурт ароматизированный в инд.упак.</t>
  </si>
  <si>
    <t>Каша пшённая молочная с маслом сливочным</t>
  </si>
  <si>
    <t>257/94</t>
  </si>
  <si>
    <t>Калач сметанный дрожжевой</t>
  </si>
  <si>
    <t>ттк120</t>
  </si>
  <si>
    <t>Борщ сибирский со сметаной</t>
  </si>
  <si>
    <t>113/94</t>
  </si>
  <si>
    <t>Биточек из говядины с соусом</t>
  </si>
  <si>
    <t>Чай с молоком и сахаром</t>
  </si>
  <si>
    <t>54-4гн/22</t>
  </si>
  <si>
    <t>Салат "Космос"</t>
  </si>
  <si>
    <t>Колобок "Новинка" с соусом</t>
  </si>
  <si>
    <t>Картофель запечёный</t>
  </si>
  <si>
    <t>474/94</t>
  </si>
  <si>
    <t>54-21гн/22</t>
  </si>
  <si>
    <t>Ватрушка наливная</t>
  </si>
  <si>
    <t>413/04</t>
  </si>
  <si>
    <t>Суп из овощей со сметаной</t>
  </si>
  <si>
    <t>56/08</t>
  </si>
  <si>
    <t>ттк 52</t>
  </si>
  <si>
    <t>Салат из свежих помидоров</t>
  </si>
  <si>
    <t>2\08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</si>
  <si>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</si>
  <si>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</si>
  <si>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</si>
  <si>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</si>
  <si>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</si>
  <si>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</si>
  <si>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</si>
  <si>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</si>
  <si>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Апельсин</t>
  </si>
  <si>
    <t>Муниципальное бюджетное общеобразовательное учрежденеие "Основная общеобразовательная школа №9" города Воткинска Удмуртской Республики</t>
  </si>
  <si>
    <t>директор</t>
  </si>
  <si>
    <t>Городилов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</si>
</sst>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94" x14ac:dyDescent="0.25">
      <c r="A1" s="1" t="s">
        <v>7</v>
      </c>
      <c r="C1" s="54" t="s">
        <v>139</v>
      </c>
      <c r="D1" s="55"/>
      <c r="E1" s="55"/>
      <c r="F1" s="12" t="s">
        <v>16</v>
      </c>
      <c r="G1" s="2" t="s">
        <v>17</v>
      </c>
      <c r="H1" s="66" t="s">
        <v>140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13</v>
      </c>
      <c r="I3" s="47">
        <v>3</v>
      </c>
      <c r="J3" s="48">
        <v>2024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56" t="s">
        <v>13</v>
      </c>
      <c r="E5" s="56" t="s">
        <v>12</v>
      </c>
      <c r="F5" s="56" t="s">
        <v>34</v>
      </c>
      <c r="G5" s="56" t="s">
        <v>1</v>
      </c>
      <c r="H5" s="56" t="s">
        <v>2</v>
      </c>
      <c r="I5" s="56" t="s">
        <v>3</v>
      </c>
      <c r="J5" s="56" t="s">
        <v>10</v>
      </c>
      <c r="K5" s="57" t="s">
        <v>11</v>
      </c>
      <c r="L5" s="5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26</v>
      </c>
      <c r="E6" s="41" t="s">
        <v>76</v>
      </c>
      <c r="F6" s="42">
        <v>60</v>
      </c>
      <c r="G6" s="42">
        <v>0.93</v>
      </c>
      <c r="H6" s="42">
        <v>3.05</v>
      </c>
      <c r="I6" s="42">
        <v>5.64</v>
      </c>
      <c r="J6" s="42">
        <v>54.31</v>
      </c>
      <c r="K6" s="52" t="s">
        <v>77</v>
      </c>
      <c r="L6" s="42">
        <v>4.25</v>
      </c>
    </row>
    <row r="7" spans="1:12" ht="15" x14ac:dyDescent="0.25">
      <c r="A7" s="23"/>
      <c r="B7" s="15"/>
      <c r="C7" s="11"/>
      <c r="D7" s="8" t="s">
        <v>21</v>
      </c>
      <c r="E7" s="49" t="s">
        <v>39</v>
      </c>
      <c r="F7" s="50">
        <v>90</v>
      </c>
      <c r="G7" s="50">
        <v>12.29</v>
      </c>
      <c r="H7" s="50">
        <v>32.61</v>
      </c>
      <c r="I7" s="50">
        <v>4.38</v>
      </c>
      <c r="J7" s="50">
        <v>361.6</v>
      </c>
      <c r="K7" s="51" t="s">
        <v>43</v>
      </c>
      <c r="L7" s="50">
        <v>54.22</v>
      </c>
    </row>
    <row r="8" spans="1:12" ht="15" x14ac:dyDescent="0.25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8.23</v>
      </c>
    </row>
    <row r="9" spans="1:12" ht="15" x14ac:dyDescent="0.25">
      <c r="A9" s="23"/>
      <c r="B9" s="15"/>
      <c r="C9" s="11"/>
      <c r="D9" s="7" t="s">
        <v>22</v>
      </c>
      <c r="E9" s="41" t="s">
        <v>64</v>
      </c>
      <c r="F9" s="42">
        <v>200</v>
      </c>
      <c r="G9" s="42">
        <v>0.2</v>
      </c>
      <c r="H9" s="42">
        <v>0</v>
      </c>
      <c r="I9" s="42">
        <v>6.5</v>
      </c>
      <c r="J9" s="42">
        <v>26.8</v>
      </c>
      <c r="K9" s="43" t="s">
        <v>83</v>
      </c>
      <c r="L9" s="42">
        <v>1.31</v>
      </c>
    </row>
    <row r="10" spans="1:12" ht="15" x14ac:dyDescent="0.25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3.24</v>
      </c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1.57</v>
      </c>
    </row>
    <row r="12" spans="1:12" ht="15" x14ac:dyDescent="0.25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 t="s">
        <v>81</v>
      </c>
      <c r="F13" s="42">
        <v>60</v>
      </c>
      <c r="G13" s="42">
        <v>3.08</v>
      </c>
      <c r="H13" s="42">
        <v>11.44</v>
      </c>
      <c r="I13" s="42">
        <v>36.71</v>
      </c>
      <c r="J13" s="42">
        <v>233.87</v>
      </c>
      <c r="K13" s="43" t="s">
        <v>84</v>
      </c>
      <c r="L13" s="42">
        <v>17.18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617.5</v>
      </c>
      <c r="G15" s="19">
        <f t="shared" ref="G15:J15" si="0">SUM(G6:G14)</f>
        <v>25.15</v>
      </c>
      <c r="H15" s="19">
        <f t="shared" si="0"/>
        <v>52.079999999999991</v>
      </c>
      <c r="I15" s="19">
        <f t="shared" si="0"/>
        <v>97.91</v>
      </c>
      <c r="J15" s="19">
        <f t="shared" si="0"/>
        <v>933.27</v>
      </c>
      <c r="K15" s="25"/>
      <c r="L15" s="19">
        <f t="shared" ref="L15" si="1">SUM(L6:L14)</f>
        <v>90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76</v>
      </c>
      <c r="F16" s="42">
        <v>60</v>
      </c>
      <c r="G16" s="42">
        <v>0.93</v>
      </c>
      <c r="H16" s="42">
        <v>3.05</v>
      </c>
      <c r="I16" s="42">
        <v>5.64</v>
      </c>
      <c r="J16" s="42">
        <v>54.31</v>
      </c>
      <c r="K16" s="52" t="s">
        <v>77</v>
      </c>
      <c r="L16" s="42">
        <v>4.25</v>
      </c>
    </row>
    <row r="17" spans="1:12" ht="15" x14ac:dyDescent="0.25">
      <c r="A17" s="23"/>
      <c r="B17" s="15"/>
      <c r="C17" s="11"/>
      <c r="D17" s="7" t="s">
        <v>27</v>
      </c>
      <c r="E17" s="41" t="s">
        <v>79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80</v>
      </c>
      <c r="L17" s="42">
        <v>4.26</v>
      </c>
    </row>
    <row r="18" spans="1:12" ht="15" x14ac:dyDescent="0.25">
      <c r="A18" s="23"/>
      <c r="B18" s="15"/>
      <c r="C18" s="11"/>
      <c r="D18" s="7" t="s">
        <v>28</v>
      </c>
      <c r="E18" s="49" t="s">
        <v>39</v>
      </c>
      <c r="F18" s="50">
        <v>90</v>
      </c>
      <c r="G18" s="50">
        <v>12.29</v>
      </c>
      <c r="H18" s="50">
        <v>32.61</v>
      </c>
      <c r="I18" s="50">
        <v>4.38</v>
      </c>
      <c r="J18" s="50">
        <v>361.6</v>
      </c>
      <c r="K18" s="51" t="s">
        <v>43</v>
      </c>
      <c r="L18" s="50">
        <v>54.22</v>
      </c>
    </row>
    <row r="19" spans="1:12" ht="15" x14ac:dyDescent="0.25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8.23</v>
      </c>
    </row>
    <row r="20" spans="1:12" ht="15" x14ac:dyDescent="0.25">
      <c r="A20" s="23"/>
      <c r="B20" s="15"/>
      <c r="C20" s="11"/>
      <c r="D20" s="7" t="s">
        <v>30</v>
      </c>
      <c r="E20" s="41" t="s">
        <v>82</v>
      </c>
      <c r="F20" s="42">
        <v>200</v>
      </c>
      <c r="G20" s="42">
        <v>0.2</v>
      </c>
      <c r="H20" s="42">
        <v>0</v>
      </c>
      <c r="I20" s="42">
        <v>6.5</v>
      </c>
      <c r="J20" s="42">
        <v>26.8</v>
      </c>
      <c r="K20" s="43" t="s">
        <v>83</v>
      </c>
      <c r="L20" s="42">
        <v>1.31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4.53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2.2000000000000002</v>
      </c>
    </row>
    <row r="23" spans="1:12" ht="15" x14ac:dyDescent="0.25">
      <c r="A23" s="23"/>
      <c r="B23" s="15"/>
      <c r="C23" s="11"/>
      <c r="D23" s="6"/>
      <c r="E23" s="41" t="s">
        <v>85</v>
      </c>
      <c r="F23" s="42">
        <v>65</v>
      </c>
      <c r="G23" s="42">
        <v>5.99</v>
      </c>
      <c r="H23" s="42">
        <v>7.65</v>
      </c>
      <c r="I23" s="42">
        <v>41.7</v>
      </c>
      <c r="J23" s="42">
        <v>254.38</v>
      </c>
      <c r="K23" s="43" t="s">
        <v>86</v>
      </c>
      <c r="L23" s="42">
        <v>11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845.5</v>
      </c>
      <c r="G25" s="19">
        <f t="shared" ref="G25:J25" si="2">SUM(G16:G24)</f>
        <v>31.03</v>
      </c>
      <c r="H25" s="19">
        <f t="shared" si="2"/>
        <v>50.5</v>
      </c>
      <c r="I25" s="19">
        <f t="shared" si="2"/>
        <v>122.77999999999999</v>
      </c>
      <c r="J25" s="19">
        <f t="shared" si="2"/>
        <v>1064.7</v>
      </c>
      <c r="K25" s="25"/>
      <c r="L25" s="19">
        <f t="shared" ref="L25" si="3">SUM(L16:L24)</f>
        <v>90</v>
      </c>
    </row>
    <row r="26" spans="1:12" ht="15" x14ac:dyDescent="0.2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F15+F25</f>
        <v>1463</v>
      </c>
      <c r="G26" s="32">
        <f t="shared" ref="G26:J26" si="4">G15+G25</f>
        <v>56.18</v>
      </c>
      <c r="H26" s="32">
        <f t="shared" si="4"/>
        <v>102.57999999999998</v>
      </c>
      <c r="I26" s="32">
        <f t="shared" si="4"/>
        <v>220.69</v>
      </c>
      <c r="J26" s="32">
        <f t="shared" si="4"/>
        <v>1997.97</v>
      </c>
      <c r="K26" s="32"/>
      <c r="L26" s="32">
        <f t="shared" ref="L26" si="5">L15+L25</f>
        <v>180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8" t="s">
        <v>87</v>
      </c>
      <c r="F27" s="39">
        <v>60</v>
      </c>
      <c r="G27" s="39">
        <v>0.95</v>
      </c>
      <c r="H27" s="39">
        <v>3.06</v>
      </c>
      <c r="I27" s="39">
        <v>4.93</v>
      </c>
      <c r="J27" s="39">
        <v>52.44</v>
      </c>
      <c r="K27" s="53" t="s">
        <v>88</v>
      </c>
      <c r="L27" s="39">
        <v>9.85</v>
      </c>
    </row>
    <row r="28" spans="1:12" ht="15" x14ac:dyDescent="0.25">
      <c r="A28" s="14"/>
      <c r="B28" s="15"/>
      <c r="C28" s="11"/>
      <c r="D28" s="8" t="s">
        <v>21</v>
      </c>
      <c r="E28" s="49" t="s">
        <v>61</v>
      </c>
      <c r="F28" s="50">
        <v>100</v>
      </c>
      <c r="G28" s="50">
        <v>14.04</v>
      </c>
      <c r="H28" s="50">
        <v>13.93</v>
      </c>
      <c r="I28" s="50">
        <v>7.64</v>
      </c>
      <c r="J28" s="50">
        <v>209.86</v>
      </c>
      <c r="K28" s="51" t="s">
        <v>62</v>
      </c>
      <c r="L28" s="50">
        <v>44.2</v>
      </c>
    </row>
    <row r="29" spans="1:12" ht="15" x14ac:dyDescent="0.25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63</v>
      </c>
      <c r="L29" s="42">
        <v>13.32</v>
      </c>
    </row>
    <row r="30" spans="1:12" ht="15" x14ac:dyDescent="0.25">
      <c r="A30" s="14"/>
      <c r="B30" s="15"/>
      <c r="C30" s="11"/>
      <c r="D30" s="7" t="s">
        <v>22</v>
      </c>
      <c r="E30" s="41" t="s">
        <v>89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17.82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3.24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1.57</v>
      </c>
    </row>
    <row r="33" spans="1:12" ht="15" x14ac:dyDescent="0.25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6"/>
      <c r="B36" s="17"/>
      <c r="C36" s="8"/>
      <c r="D36" s="18" t="s">
        <v>33</v>
      </c>
      <c r="E36" s="9"/>
      <c r="F36" s="19">
        <f>SUM(F27:F35)</f>
        <v>567.5</v>
      </c>
      <c r="G36" s="19">
        <f t="shared" ref="G36" si="6">SUM(G27:G35)</f>
        <v>23.22</v>
      </c>
      <c r="H36" s="19">
        <f t="shared" ref="H36" si="7">SUM(H27:H35)</f>
        <v>22.159999999999997</v>
      </c>
      <c r="I36" s="19">
        <f t="shared" ref="I36" si="8">SUM(I27:I35)</f>
        <v>77.950000000000017</v>
      </c>
      <c r="J36" s="19">
        <f t="shared" ref="J36:L36" si="9">SUM(J27:J35)</f>
        <v>608.08999999999992</v>
      </c>
      <c r="K36" s="25"/>
      <c r="L36" s="19">
        <f t="shared" si="9"/>
        <v>89.999999999999986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87</v>
      </c>
      <c r="F37" s="39">
        <v>60</v>
      </c>
      <c r="G37" s="39">
        <v>0.95</v>
      </c>
      <c r="H37" s="39">
        <v>3.06</v>
      </c>
      <c r="I37" s="39">
        <v>4.93</v>
      </c>
      <c r="J37" s="39">
        <v>52.44</v>
      </c>
      <c r="K37" s="53" t="s">
        <v>88</v>
      </c>
      <c r="L37" s="39">
        <v>9.85</v>
      </c>
    </row>
    <row r="38" spans="1:12" ht="15" x14ac:dyDescent="0.25">
      <c r="A38" s="14"/>
      <c r="B38" s="15"/>
      <c r="C38" s="11"/>
      <c r="D38" s="7" t="s">
        <v>27</v>
      </c>
      <c r="E38" s="41" t="s">
        <v>90</v>
      </c>
      <c r="F38" s="42">
        <v>210</v>
      </c>
      <c r="G38" s="42">
        <v>1.61</v>
      </c>
      <c r="H38" s="42">
        <v>4.45</v>
      </c>
      <c r="I38" s="42">
        <v>9.73</v>
      </c>
      <c r="J38" s="42">
        <v>85.41</v>
      </c>
      <c r="K38" s="43" t="s">
        <v>91</v>
      </c>
      <c r="L38" s="42">
        <v>9.23</v>
      </c>
    </row>
    <row r="39" spans="1:12" ht="15" x14ac:dyDescent="0.25">
      <c r="A39" s="14"/>
      <c r="B39" s="15"/>
      <c r="C39" s="11"/>
      <c r="D39" s="7" t="s">
        <v>28</v>
      </c>
      <c r="E39" s="49" t="s">
        <v>61</v>
      </c>
      <c r="F39" s="50">
        <v>90</v>
      </c>
      <c r="G39" s="50">
        <v>10.3</v>
      </c>
      <c r="H39" s="50">
        <v>9.8699999999999992</v>
      </c>
      <c r="I39" s="50">
        <v>6.88</v>
      </c>
      <c r="J39" s="50">
        <v>156.18</v>
      </c>
      <c r="K39" s="51" t="s">
        <v>62</v>
      </c>
      <c r="L39" s="50">
        <v>39.380000000000003</v>
      </c>
    </row>
    <row r="40" spans="1:12" ht="15" x14ac:dyDescent="0.25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63</v>
      </c>
      <c r="L40" s="42">
        <v>13.32</v>
      </c>
    </row>
    <row r="41" spans="1:12" ht="15" x14ac:dyDescent="0.25">
      <c r="A41" s="14"/>
      <c r="B41" s="15"/>
      <c r="C41" s="11"/>
      <c r="D41" s="7" t="s">
        <v>30</v>
      </c>
      <c r="E41" s="41" t="s">
        <v>92</v>
      </c>
      <c r="F41" s="42">
        <v>200</v>
      </c>
      <c r="G41" s="42">
        <v>1</v>
      </c>
      <c r="H41" s="42">
        <v>0.2</v>
      </c>
      <c r="I41" s="42">
        <v>20.2</v>
      </c>
      <c r="J41" s="42">
        <v>92</v>
      </c>
      <c r="K41" s="43"/>
      <c r="L41" s="42">
        <v>11.49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4.53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2.2000000000000002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790.5</v>
      </c>
      <c r="G46" s="19">
        <f t="shared" ref="G46" si="10">SUM(G37:G45)</f>
        <v>22.760000000000005</v>
      </c>
      <c r="H46" s="19">
        <f t="shared" ref="H46" si="11">SUM(H37:H45)</f>
        <v>22.77</v>
      </c>
      <c r="I46" s="19">
        <f t="shared" ref="I46" si="12">SUM(I37:I45)</f>
        <v>96.97</v>
      </c>
      <c r="J46" s="19">
        <f t="shared" ref="J46:L46" si="13">SUM(J37:J45)</f>
        <v>688.99</v>
      </c>
      <c r="K46" s="25"/>
      <c r="L46" s="19">
        <f t="shared" si="13"/>
        <v>90</v>
      </c>
    </row>
    <row r="47" spans="1:12" ht="15.75" customHeight="1" x14ac:dyDescent="0.2">
      <c r="A47" s="33">
        <f>A27</f>
        <v>1</v>
      </c>
      <c r="B47" s="33">
        <f>B27</f>
        <v>2</v>
      </c>
      <c r="C47" s="63" t="s">
        <v>4</v>
      </c>
      <c r="D47" s="64"/>
      <c r="E47" s="31"/>
      <c r="F47" s="32">
        <f>F36+F46</f>
        <v>1358</v>
      </c>
      <c r="G47" s="32">
        <f t="shared" ref="G47" si="14">G36+G46</f>
        <v>45.980000000000004</v>
      </c>
      <c r="H47" s="32">
        <f t="shared" ref="H47" si="15">H36+H46</f>
        <v>44.929999999999993</v>
      </c>
      <c r="I47" s="32">
        <f t="shared" ref="I47" si="16">I36+I46</f>
        <v>174.92000000000002</v>
      </c>
      <c r="J47" s="32">
        <f t="shared" ref="J47:L47" si="17">J36+J46</f>
        <v>1297.08</v>
      </c>
      <c r="K47" s="32"/>
      <c r="L47" s="32">
        <f t="shared" si="17"/>
        <v>180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26</v>
      </c>
      <c r="E48" s="38" t="s">
        <v>128</v>
      </c>
      <c r="F48" s="39">
        <v>50</v>
      </c>
      <c r="G48" s="39">
        <v>0.55000000000000004</v>
      </c>
      <c r="H48" s="39">
        <v>2.59</v>
      </c>
      <c r="I48" s="39">
        <v>2.25</v>
      </c>
      <c r="J48" s="39">
        <v>35.58</v>
      </c>
      <c r="K48" s="53" t="s">
        <v>129</v>
      </c>
      <c r="L48" s="39">
        <v>10.25</v>
      </c>
    </row>
    <row r="49" spans="1:12" ht="15" x14ac:dyDescent="0.25">
      <c r="A49" s="23"/>
      <c r="B49" s="15"/>
      <c r="C49" s="11"/>
      <c r="D49" s="8"/>
      <c r="E49" s="49" t="s">
        <v>130</v>
      </c>
      <c r="F49" s="50">
        <v>91</v>
      </c>
      <c r="G49" s="50">
        <v>11.12</v>
      </c>
      <c r="H49" s="50">
        <v>12.94</v>
      </c>
      <c r="I49" s="50">
        <v>10.45</v>
      </c>
      <c r="J49" s="50">
        <v>202.33</v>
      </c>
      <c r="K49" s="51" t="s">
        <v>53</v>
      </c>
      <c r="L49" s="50">
        <v>40.53</v>
      </c>
    </row>
    <row r="50" spans="1:12" ht="15" x14ac:dyDescent="0.25">
      <c r="A50" s="23"/>
      <c r="B50" s="15"/>
      <c r="C50" s="11"/>
      <c r="D50" s="8" t="s">
        <v>21</v>
      </c>
      <c r="E50" s="49" t="s">
        <v>71</v>
      </c>
      <c r="F50" s="50">
        <v>150</v>
      </c>
      <c r="G50" s="50">
        <v>3.04</v>
      </c>
      <c r="H50" s="50">
        <v>7.58</v>
      </c>
      <c r="I50" s="50">
        <v>23.33</v>
      </c>
      <c r="J50" s="50">
        <v>172.34</v>
      </c>
      <c r="K50" s="51" t="s">
        <v>100</v>
      </c>
      <c r="L50" s="50">
        <v>10.89</v>
      </c>
    </row>
    <row r="51" spans="1:12" ht="15" x14ac:dyDescent="0.25">
      <c r="A51" s="23"/>
      <c r="B51" s="15"/>
      <c r="C51" s="11"/>
      <c r="D51" s="7" t="s">
        <v>22</v>
      </c>
      <c r="E51" s="41" t="s">
        <v>131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132</v>
      </c>
      <c r="L51" s="42">
        <v>10.42</v>
      </c>
    </row>
    <row r="52" spans="1:12" ht="15" x14ac:dyDescent="0.25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2.0299999999999998</v>
      </c>
    </row>
    <row r="53" spans="1:12" ht="15" x14ac:dyDescent="0.25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1.57</v>
      </c>
    </row>
    <row r="54" spans="1:12" ht="15" x14ac:dyDescent="0.25">
      <c r="A54" s="23"/>
      <c r="B54" s="15"/>
      <c r="C54" s="11"/>
      <c r="D54" s="7" t="s">
        <v>24</v>
      </c>
      <c r="E54" s="41" t="s">
        <v>65</v>
      </c>
      <c r="F54" s="42">
        <v>140</v>
      </c>
      <c r="G54" s="42">
        <v>0.56000000000000005</v>
      </c>
      <c r="H54" s="42">
        <v>0.56000000000000005</v>
      </c>
      <c r="I54" s="42">
        <v>13.72</v>
      </c>
      <c r="J54" s="42">
        <v>65.8</v>
      </c>
      <c r="K54" s="43"/>
      <c r="L54" s="42">
        <v>14.31</v>
      </c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60"/>
      <c r="F57" s="61">
        <f>SUM(F48:F56)</f>
        <v>674.5</v>
      </c>
      <c r="G57" s="61">
        <f t="shared" ref="G57" si="18">SUM(G48:G56)</f>
        <v>22.18</v>
      </c>
      <c r="H57" s="61">
        <f t="shared" ref="H57" si="19">SUM(H48:H56)</f>
        <v>26.999999999999996</v>
      </c>
      <c r="I57" s="61">
        <f t="shared" ref="I57" si="20">SUM(I48:I56)</f>
        <v>79.289999999999992</v>
      </c>
      <c r="J57" s="61">
        <f t="shared" ref="J57:L57" si="21">SUM(J48:J56)</f>
        <v>652.07999999999993</v>
      </c>
      <c r="K57" s="62"/>
      <c r="L57" s="61">
        <f t="shared" si="21"/>
        <v>90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128</v>
      </c>
      <c r="F58" s="42">
        <v>60</v>
      </c>
      <c r="G58" s="42">
        <v>0.66</v>
      </c>
      <c r="H58" s="42">
        <v>3.11</v>
      </c>
      <c r="I58" s="42">
        <v>2.69</v>
      </c>
      <c r="J58" s="42">
        <v>42.69</v>
      </c>
      <c r="K58" s="52" t="s">
        <v>129</v>
      </c>
      <c r="L58" s="42">
        <v>12.35</v>
      </c>
    </row>
    <row r="59" spans="1:12" ht="15" x14ac:dyDescent="0.25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5.09</v>
      </c>
    </row>
    <row r="60" spans="1:12" ht="15" x14ac:dyDescent="0.25">
      <c r="A60" s="23"/>
      <c r="B60" s="15"/>
      <c r="C60" s="11"/>
      <c r="D60" s="7" t="s">
        <v>28</v>
      </c>
      <c r="E60" s="49" t="s">
        <v>130</v>
      </c>
      <c r="F60" s="50">
        <v>91</v>
      </c>
      <c r="G60" s="50">
        <v>11.12</v>
      </c>
      <c r="H60" s="50">
        <v>12.94</v>
      </c>
      <c r="I60" s="50">
        <v>10.45</v>
      </c>
      <c r="J60" s="50">
        <v>202.33</v>
      </c>
      <c r="K60" s="51" t="s">
        <v>53</v>
      </c>
      <c r="L60" s="50">
        <v>40.53</v>
      </c>
    </row>
    <row r="61" spans="1:12" ht="15" x14ac:dyDescent="0.25">
      <c r="A61" s="23"/>
      <c r="B61" s="15"/>
      <c r="C61" s="11"/>
      <c r="D61" s="7" t="s">
        <v>29</v>
      </c>
      <c r="E61" s="49" t="s">
        <v>71</v>
      </c>
      <c r="F61" s="50">
        <v>150</v>
      </c>
      <c r="G61" s="50">
        <v>3.04</v>
      </c>
      <c r="H61" s="50">
        <v>7.58</v>
      </c>
      <c r="I61" s="50">
        <v>23.33</v>
      </c>
      <c r="J61" s="50">
        <v>172.34</v>
      </c>
      <c r="K61" s="51" t="s">
        <v>100</v>
      </c>
      <c r="L61" s="50">
        <v>10.89</v>
      </c>
    </row>
    <row r="62" spans="1:12" ht="15" x14ac:dyDescent="0.25">
      <c r="A62" s="23"/>
      <c r="B62" s="15"/>
      <c r="C62" s="11"/>
      <c r="D62" s="7" t="s">
        <v>30</v>
      </c>
      <c r="E62" s="41" t="s">
        <v>64</v>
      </c>
      <c r="F62" s="42">
        <v>200</v>
      </c>
      <c r="G62" s="42">
        <v>0.2</v>
      </c>
      <c r="H62" s="42">
        <v>0</v>
      </c>
      <c r="I62" s="42">
        <v>6.5</v>
      </c>
      <c r="J62" s="42">
        <v>26.8</v>
      </c>
      <c r="K62" s="43" t="s">
        <v>103</v>
      </c>
      <c r="L62" s="42">
        <v>1.31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3.32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2.2000000000000002</v>
      </c>
    </row>
    <row r="65" spans="1:12" ht="15" x14ac:dyDescent="0.25">
      <c r="A65" s="23"/>
      <c r="B65" s="15"/>
      <c r="C65" s="11"/>
      <c r="D65" s="6"/>
      <c r="E65" s="41" t="s">
        <v>65</v>
      </c>
      <c r="F65" s="42">
        <v>140</v>
      </c>
      <c r="G65" s="42">
        <v>0.56000000000000005</v>
      </c>
      <c r="H65" s="42">
        <v>0.56000000000000005</v>
      </c>
      <c r="I65" s="42">
        <v>13.72</v>
      </c>
      <c r="J65" s="42">
        <v>65.8</v>
      </c>
      <c r="K65" s="43"/>
      <c r="L65" s="42">
        <v>14.31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907.5</v>
      </c>
      <c r="G67" s="19">
        <f t="shared" ref="G67" si="22">SUM(G58:G66)</f>
        <v>24.799999999999997</v>
      </c>
      <c r="H67" s="19">
        <f t="shared" ref="H67" si="23">SUM(H58:H66)</f>
        <v>28.749999999999996</v>
      </c>
      <c r="I67" s="19">
        <f t="shared" ref="I67" si="24">SUM(I58:I66)</f>
        <v>99.139999999999986</v>
      </c>
      <c r="J67" s="19">
        <f t="shared" ref="J67:L67" si="25">SUM(J58:J66)</f>
        <v>757.27</v>
      </c>
      <c r="K67" s="25"/>
      <c r="L67" s="19">
        <f t="shared" si="25"/>
        <v>90</v>
      </c>
    </row>
    <row r="68" spans="1:12" ht="15.75" customHeight="1" x14ac:dyDescent="0.2">
      <c r="A68" s="29">
        <f>A48</f>
        <v>1</v>
      </c>
      <c r="B68" s="30">
        <f>B48</f>
        <v>3</v>
      </c>
      <c r="C68" s="63" t="s">
        <v>4</v>
      </c>
      <c r="D68" s="64"/>
      <c r="E68" s="31"/>
      <c r="F68" s="32">
        <f>F57+F67</f>
        <v>1582</v>
      </c>
      <c r="G68" s="32">
        <f t="shared" ref="G68" si="26">G57+G67</f>
        <v>46.98</v>
      </c>
      <c r="H68" s="32">
        <f t="shared" ref="H68" si="27">H57+H67</f>
        <v>55.749999999999993</v>
      </c>
      <c r="I68" s="32">
        <f t="shared" ref="I68" si="28">I57+I67</f>
        <v>178.42999999999998</v>
      </c>
      <c r="J68" s="32">
        <f t="shared" ref="J68:L68" si="29">J57+J67</f>
        <v>1409.35</v>
      </c>
      <c r="K68" s="32"/>
      <c r="L68" s="32">
        <f t="shared" si="29"/>
        <v>180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26</v>
      </c>
      <c r="E69" s="38" t="s">
        <v>133</v>
      </c>
      <c r="F69" s="39">
        <v>70</v>
      </c>
      <c r="G69" s="39">
        <v>1.39</v>
      </c>
      <c r="H69" s="39">
        <v>10.94</v>
      </c>
      <c r="I69" s="39">
        <v>5.74</v>
      </c>
      <c r="J69" s="39">
        <v>126.75</v>
      </c>
      <c r="K69" s="40" t="s">
        <v>78</v>
      </c>
      <c r="L69" s="39">
        <v>8.3000000000000007</v>
      </c>
    </row>
    <row r="70" spans="1:12" ht="15" x14ac:dyDescent="0.25">
      <c r="A70" s="23"/>
      <c r="B70" s="15"/>
      <c r="C70" s="11"/>
      <c r="D70" s="8" t="s">
        <v>21</v>
      </c>
      <c r="E70" s="49" t="s">
        <v>119</v>
      </c>
      <c r="F70" s="50">
        <v>100</v>
      </c>
      <c r="G70" s="50">
        <v>9.06</v>
      </c>
      <c r="H70" s="50">
        <v>12.48</v>
      </c>
      <c r="I70" s="50">
        <v>7.92</v>
      </c>
      <c r="J70" s="50">
        <v>179.91</v>
      </c>
      <c r="K70" s="51" t="s">
        <v>127</v>
      </c>
      <c r="L70" s="50">
        <v>29.15</v>
      </c>
    </row>
    <row r="71" spans="1:12" ht="15" x14ac:dyDescent="0.25">
      <c r="A71" s="23"/>
      <c r="B71" s="15"/>
      <c r="C71" s="11"/>
      <c r="D71" s="6"/>
      <c r="E71" s="41" t="s">
        <v>70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12.43</v>
      </c>
    </row>
    <row r="72" spans="1:12" ht="15" x14ac:dyDescent="0.25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122</v>
      </c>
      <c r="L72" s="42">
        <v>13.11</v>
      </c>
    </row>
    <row r="73" spans="1:12" ht="15" x14ac:dyDescent="0.25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2.59</v>
      </c>
    </row>
    <row r="74" spans="1:12" ht="15" x14ac:dyDescent="0.25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1.57</v>
      </c>
    </row>
    <row r="75" spans="1:12" ht="15" x14ac:dyDescent="0.25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 t="s">
        <v>48</v>
      </c>
      <c r="F76" s="42">
        <v>60</v>
      </c>
      <c r="G76" s="42">
        <v>8.09</v>
      </c>
      <c r="H76" s="42">
        <v>11.06</v>
      </c>
      <c r="I76" s="42">
        <v>25.64</v>
      </c>
      <c r="J76" s="42">
        <v>210.85</v>
      </c>
      <c r="K76" s="43" t="s">
        <v>134</v>
      </c>
      <c r="L76" s="42">
        <v>22.85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60"/>
      <c r="F78" s="61">
        <f>SUM(F69:F77)</f>
        <v>630</v>
      </c>
      <c r="G78" s="61">
        <f t="shared" ref="G78" si="30">SUM(G69:G77)</f>
        <v>32.623000000000005</v>
      </c>
      <c r="H78" s="61">
        <f t="shared" ref="H78" si="31">SUM(H69:H77)</f>
        <v>44.330000000000005</v>
      </c>
      <c r="I78" s="61">
        <f t="shared" ref="I78" si="32">SUM(I69:I77)</f>
        <v>99.86</v>
      </c>
      <c r="J78" s="61">
        <f t="shared" ref="J78:L78" si="33">SUM(J69:J77)</f>
        <v>902.44999999999993</v>
      </c>
      <c r="K78" s="62"/>
      <c r="L78" s="61">
        <f t="shared" si="33"/>
        <v>90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133</v>
      </c>
      <c r="F79" s="42">
        <v>60</v>
      </c>
      <c r="G79" s="42">
        <v>1.19</v>
      </c>
      <c r="H79" s="42">
        <v>9.3800000000000008</v>
      </c>
      <c r="I79" s="42">
        <v>4.92</v>
      </c>
      <c r="J79" s="42">
        <v>108.64</v>
      </c>
      <c r="K79" s="43" t="s">
        <v>78</v>
      </c>
      <c r="L79" s="42">
        <v>7.11</v>
      </c>
    </row>
    <row r="80" spans="1:12" ht="15" x14ac:dyDescent="0.25">
      <c r="A80" s="23"/>
      <c r="B80" s="15"/>
      <c r="C80" s="11"/>
      <c r="D80" s="7" t="s">
        <v>27</v>
      </c>
      <c r="E80" s="41" t="s">
        <v>135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136</v>
      </c>
      <c r="L80" s="42">
        <v>7.5</v>
      </c>
    </row>
    <row r="81" spans="1:12" ht="15" x14ac:dyDescent="0.25">
      <c r="A81" s="23"/>
      <c r="B81" s="15"/>
      <c r="C81" s="11"/>
      <c r="D81" s="7" t="s">
        <v>28</v>
      </c>
      <c r="E81" s="49" t="s">
        <v>119</v>
      </c>
      <c r="F81" s="50">
        <v>100</v>
      </c>
      <c r="G81" s="50">
        <v>9.06</v>
      </c>
      <c r="H81" s="50">
        <v>12.48</v>
      </c>
      <c r="I81" s="50">
        <v>7.92</v>
      </c>
      <c r="J81" s="50">
        <v>179.91</v>
      </c>
      <c r="K81" s="51" t="s">
        <v>127</v>
      </c>
      <c r="L81" s="50">
        <v>29.15</v>
      </c>
    </row>
    <row r="82" spans="1:12" ht="15" x14ac:dyDescent="0.25">
      <c r="A82" s="23"/>
      <c r="B82" s="15"/>
      <c r="C82" s="11"/>
      <c r="D82" s="7" t="s">
        <v>29</v>
      </c>
      <c r="E82" s="41" t="s">
        <v>70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12.43</v>
      </c>
    </row>
    <row r="83" spans="1:12" ht="15" x14ac:dyDescent="0.25">
      <c r="A83" s="23"/>
      <c r="B83" s="15"/>
      <c r="C83" s="11"/>
      <c r="D83" s="7" t="s">
        <v>30</v>
      </c>
      <c r="E83" s="41" t="s">
        <v>64</v>
      </c>
      <c r="F83" s="42">
        <v>200</v>
      </c>
      <c r="G83" s="42">
        <v>0.2</v>
      </c>
      <c r="H83" s="42">
        <v>0</v>
      </c>
      <c r="I83" s="42">
        <v>6.5</v>
      </c>
      <c r="J83" s="42">
        <v>26.8</v>
      </c>
      <c r="K83" s="43" t="s">
        <v>103</v>
      </c>
      <c r="L83" s="42">
        <v>1.31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3.88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2.2000000000000002</v>
      </c>
    </row>
    <row r="86" spans="1:12" ht="15" x14ac:dyDescent="0.25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134</v>
      </c>
      <c r="L86" s="42">
        <v>26.42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858</v>
      </c>
      <c r="G88" s="19">
        <f t="shared" ref="G88" si="34">SUM(G79:G87)</f>
        <v>32.79</v>
      </c>
      <c r="H88" s="19">
        <f t="shared" ref="H88" si="35">SUM(H79:H87)</f>
        <v>44.089999999999996</v>
      </c>
      <c r="I88" s="19">
        <f t="shared" ref="I88" si="36">SUM(I79:I87)</f>
        <v>117.39999999999999</v>
      </c>
      <c r="J88" s="19">
        <f t="shared" ref="J88:L88" si="37">SUM(J79:J87)</f>
        <v>968.07999999999993</v>
      </c>
      <c r="K88" s="25"/>
      <c r="L88" s="19">
        <f t="shared" si="37"/>
        <v>90</v>
      </c>
    </row>
    <row r="89" spans="1:12" ht="15.75" customHeight="1" x14ac:dyDescent="0.2">
      <c r="A89" s="29">
        <f>A69</f>
        <v>1</v>
      </c>
      <c r="B89" s="30">
        <f>B69</f>
        <v>4</v>
      </c>
      <c r="C89" s="63" t="s">
        <v>4</v>
      </c>
      <c r="D89" s="64"/>
      <c r="E89" s="31"/>
      <c r="F89" s="32">
        <f>F78+F88</f>
        <v>1488</v>
      </c>
      <c r="G89" s="32">
        <f t="shared" ref="G89" si="38">G78+G88</f>
        <v>65.413000000000011</v>
      </c>
      <c r="H89" s="32">
        <f t="shared" ref="H89" si="39">H78+H88</f>
        <v>88.42</v>
      </c>
      <c r="I89" s="32">
        <f t="shared" ref="I89" si="40">I78+I88</f>
        <v>217.26</v>
      </c>
      <c r="J89" s="32">
        <f t="shared" ref="J89:L89" si="41">J78+J88</f>
        <v>1870.5299999999997</v>
      </c>
      <c r="K89" s="32"/>
      <c r="L89" s="32">
        <f t="shared" si="41"/>
        <v>180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75</v>
      </c>
      <c r="G90" s="39">
        <v>1.28</v>
      </c>
      <c r="H90" s="39">
        <v>7.61</v>
      </c>
      <c r="I90" s="39">
        <v>8.77</v>
      </c>
      <c r="J90" s="39">
        <v>109.41</v>
      </c>
      <c r="K90" s="40" t="s">
        <v>59</v>
      </c>
      <c r="L90" s="39">
        <v>10.039999999999999</v>
      </c>
    </row>
    <row r="91" spans="1:12" ht="15" x14ac:dyDescent="0.25">
      <c r="A91" s="23"/>
      <c r="B91" s="15"/>
      <c r="C91" s="11"/>
      <c r="D91" s="8" t="s">
        <v>21</v>
      </c>
      <c r="E91" s="49" t="s">
        <v>74</v>
      </c>
      <c r="F91" s="50">
        <v>90</v>
      </c>
      <c r="G91" s="50">
        <v>9.69</v>
      </c>
      <c r="H91" s="50">
        <v>17.34</v>
      </c>
      <c r="I91" s="50">
        <v>10.54</v>
      </c>
      <c r="J91" s="50">
        <v>237.56</v>
      </c>
      <c r="K91" s="51" t="s">
        <v>137</v>
      </c>
      <c r="L91" s="50">
        <v>31.84</v>
      </c>
    </row>
    <row r="92" spans="1:12" ht="15" x14ac:dyDescent="0.25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96</v>
      </c>
      <c r="L92" s="42">
        <v>7.09</v>
      </c>
    </row>
    <row r="93" spans="1:12" ht="15" x14ac:dyDescent="0.25">
      <c r="A93" s="23"/>
      <c r="B93" s="15"/>
      <c r="C93" s="11"/>
      <c r="D93" s="7" t="s">
        <v>22</v>
      </c>
      <c r="E93" s="41" t="s">
        <v>64</v>
      </c>
      <c r="F93" s="42">
        <v>200</v>
      </c>
      <c r="G93" s="42">
        <v>0.2</v>
      </c>
      <c r="H93" s="42">
        <v>0</v>
      </c>
      <c r="I93" s="42">
        <v>6.5</v>
      </c>
      <c r="J93" s="42">
        <v>26.8</v>
      </c>
      <c r="K93" s="43" t="s">
        <v>103</v>
      </c>
      <c r="L93" s="42">
        <v>1.31</v>
      </c>
    </row>
    <row r="94" spans="1:12" ht="15" x14ac:dyDescent="0.25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2.0699999999999998</v>
      </c>
    </row>
    <row r="95" spans="1:12" ht="15" x14ac:dyDescent="0.25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1.57</v>
      </c>
    </row>
    <row r="96" spans="1:12" ht="15" x14ac:dyDescent="0.25">
      <c r="A96" s="23"/>
      <c r="B96" s="15"/>
      <c r="C96" s="11"/>
      <c r="D96" s="7" t="s">
        <v>24</v>
      </c>
      <c r="E96" s="41" t="s">
        <v>138</v>
      </c>
      <c r="F96" s="42">
        <v>300</v>
      </c>
      <c r="G96" s="42">
        <v>2.7</v>
      </c>
      <c r="H96" s="42">
        <v>0.6</v>
      </c>
      <c r="I96" s="42">
        <v>24.3</v>
      </c>
      <c r="J96" s="42">
        <v>129</v>
      </c>
      <c r="K96" s="43"/>
      <c r="L96" s="42">
        <v>36.08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60"/>
      <c r="F99" s="61">
        <f>SUM(F90:F98)</f>
        <v>859</v>
      </c>
      <c r="G99" s="61">
        <f t="shared" ref="G99" si="42">SUM(G90:G98)</f>
        <v>23.06</v>
      </c>
      <c r="H99" s="61">
        <f t="shared" ref="H99" si="43">SUM(H90:H98)</f>
        <v>28.560000000000002</v>
      </c>
      <c r="I99" s="61">
        <f t="shared" ref="I99" si="44">SUM(I90:I98)</f>
        <v>106.04</v>
      </c>
      <c r="J99" s="61">
        <f t="shared" ref="J99:L99" si="45">SUM(J90:J98)</f>
        <v>787.1099999999999</v>
      </c>
      <c r="K99" s="62"/>
      <c r="L99" s="61">
        <f t="shared" si="45"/>
        <v>90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60</v>
      </c>
      <c r="G100" s="42">
        <v>1.02</v>
      </c>
      <c r="H100" s="42">
        <v>6.09</v>
      </c>
      <c r="I100" s="42">
        <v>7.02</v>
      </c>
      <c r="J100" s="42">
        <v>87.53</v>
      </c>
      <c r="K100" s="43" t="s">
        <v>59</v>
      </c>
      <c r="L100" s="42">
        <v>7.94</v>
      </c>
    </row>
    <row r="101" spans="1:12" ht="15" x14ac:dyDescent="0.25">
      <c r="A101" s="23"/>
      <c r="B101" s="15"/>
      <c r="C101" s="11"/>
      <c r="D101" s="7" t="s">
        <v>27</v>
      </c>
      <c r="E101" s="41" t="s">
        <v>125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126</v>
      </c>
      <c r="L101" s="42">
        <v>8.02</v>
      </c>
    </row>
    <row r="102" spans="1:12" ht="15" x14ac:dyDescent="0.25">
      <c r="A102" s="23"/>
      <c r="B102" s="15"/>
      <c r="C102" s="11"/>
      <c r="D102" s="7" t="s">
        <v>28</v>
      </c>
      <c r="E102" s="49" t="s">
        <v>74</v>
      </c>
      <c r="F102" s="50">
        <v>90</v>
      </c>
      <c r="G102" s="50">
        <v>9.69</v>
      </c>
      <c r="H102" s="50">
        <v>17.34</v>
      </c>
      <c r="I102" s="50">
        <v>10.54</v>
      </c>
      <c r="J102" s="50">
        <v>237.56</v>
      </c>
      <c r="K102" s="51" t="s">
        <v>137</v>
      </c>
      <c r="L102" s="50">
        <v>31.84</v>
      </c>
    </row>
    <row r="103" spans="1:12" ht="15" x14ac:dyDescent="0.25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96</v>
      </c>
      <c r="L103" s="42">
        <v>7.09</v>
      </c>
    </row>
    <row r="104" spans="1:12" ht="15" x14ac:dyDescent="0.25">
      <c r="A104" s="23"/>
      <c r="B104" s="15"/>
      <c r="C104" s="11"/>
      <c r="D104" s="7" t="s">
        <v>30</v>
      </c>
      <c r="E104" s="41" t="s">
        <v>89</v>
      </c>
      <c r="F104" s="42">
        <v>200</v>
      </c>
      <c r="G104" s="42">
        <v>1</v>
      </c>
      <c r="H104" s="42">
        <v>0.2</v>
      </c>
      <c r="I104" s="42">
        <v>20.2</v>
      </c>
      <c r="J104" s="42">
        <v>92</v>
      </c>
      <c r="K104" s="43"/>
      <c r="L104" s="42">
        <v>17.82</v>
      </c>
    </row>
    <row r="105" spans="1:12" ht="15" x14ac:dyDescent="0.25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3.36</v>
      </c>
    </row>
    <row r="106" spans="1:12" ht="15" x14ac:dyDescent="0.25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2.2000000000000002</v>
      </c>
    </row>
    <row r="107" spans="1:12" ht="15" x14ac:dyDescent="0.25">
      <c r="A107" s="23"/>
      <c r="B107" s="15"/>
      <c r="C107" s="11"/>
      <c r="D107" s="6"/>
      <c r="E107" s="41" t="s">
        <v>123</v>
      </c>
      <c r="F107" s="42">
        <v>75</v>
      </c>
      <c r="G107" s="42">
        <v>6.94</v>
      </c>
      <c r="H107" s="42">
        <v>7.33</v>
      </c>
      <c r="I107" s="42">
        <v>39.14</v>
      </c>
      <c r="J107" s="42">
        <v>246.19</v>
      </c>
      <c r="K107" s="43" t="s">
        <v>124</v>
      </c>
      <c r="L107" s="42">
        <v>11.73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847</v>
      </c>
      <c r="G109" s="19">
        <f t="shared" ref="G109" si="46">SUM(G100:G108)</f>
        <v>31.040000000000003</v>
      </c>
      <c r="H109" s="19">
        <f t="shared" ref="H109" si="47">SUM(H100:H108)</f>
        <v>38.769999999999996</v>
      </c>
      <c r="I109" s="19">
        <f t="shared" ref="I109" si="48">SUM(I100:I108)</f>
        <v>151.13</v>
      </c>
      <c r="J109" s="19">
        <f t="shared" ref="J109:L109" si="49">SUM(J100:J108)</f>
        <v>1077.0999999999999</v>
      </c>
      <c r="K109" s="25"/>
      <c r="L109" s="19">
        <f t="shared" si="49"/>
        <v>90.000000000000014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63" t="s">
        <v>4</v>
      </c>
      <c r="D110" s="64"/>
      <c r="E110" s="31"/>
      <c r="F110" s="32">
        <f>F99+F109</f>
        <v>1706</v>
      </c>
      <c r="G110" s="32">
        <f t="shared" ref="G110" si="50">G99+G109</f>
        <v>54.1</v>
      </c>
      <c r="H110" s="32">
        <f t="shared" ref="H110" si="51">H99+H109</f>
        <v>67.33</v>
      </c>
      <c r="I110" s="32">
        <f t="shared" ref="I110" si="52">I99+I109</f>
        <v>257.17</v>
      </c>
      <c r="J110" s="32">
        <f t="shared" ref="J110:L110" si="53">J99+J109</f>
        <v>1864.2099999999998</v>
      </c>
      <c r="K110" s="32"/>
      <c r="L110" s="32">
        <f t="shared" si="53"/>
        <v>180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26</v>
      </c>
      <c r="E111" s="38" t="s">
        <v>93</v>
      </c>
      <c r="F111" s="39">
        <v>60</v>
      </c>
      <c r="G111" s="39">
        <v>1.66</v>
      </c>
      <c r="H111" s="39">
        <v>6.66</v>
      </c>
      <c r="I111" s="39">
        <v>5.4</v>
      </c>
      <c r="J111" s="39">
        <v>88.46</v>
      </c>
      <c r="K111" s="40" t="s">
        <v>94</v>
      </c>
      <c r="L111" s="39">
        <v>7.71</v>
      </c>
    </row>
    <row r="112" spans="1:12" ht="15" x14ac:dyDescent="0.25">
      <c r="A112" s="23"/>
      <c r="B112" s="15"/>
      <c r="C112" s="11"/>
      <c r="D112" s="8" t="s">
        <v>21</v>
      </c>
      <c r="E112" s="49" t="s">
        <v>67</v>
      </c>
      <c r="F112" s="50">
        <v>90</v>
      </c>
      <c r="G112" s="50">
        <v>12.78</v>
      </c>
      <c r="H112" s="50">
        <v>23.25</v>
      </c>
      <c r="I112" s="50">
        <v>1.92</v>
      </c>
      <c r="J112" s="50">
        <v>268.06</v>
      </c>
      <c r="K112" s="51" t="s">
        <v>68</v>
      </c>
      <c r="L112" s="50">
        <v>52.57</v>
      </c>
    </row>
    <row r="113" spans="1:12" ht="15" x14ac:dyDescent="0.25">
      <c r="A113" s="23"/>
      <c r="B113" s="15"/>
      <c r="C113" s="11"/>
      <c r="D113" s="6"/>
      <c r="E113" s="41" t="s">
        <v>95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96</v>
      </c>
      <c r="L113" s="42">
        <v>7.09</v>
      </c>
    </row>
    <row r="114" spans="1:12" ht="15" x14ac:dyDescent="0.25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17.82</v>
      </c>
    </row>
    <row r="115" spans="1:12" ht="15" x14ac:dyDescent="0.25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3.24</v>
      </c>
    </row>
    <row r="116" spans="1:12" ht="15" x14ac:dyDescent="0.25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1.57</v>
      </c>
    </row>
    <row r="117" spans="1:12" ht="15" x14ac:dyDescent="0.25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557.5</v>
      </c>
      <c r="G120" s="19">
        <f t="shared" ref="G120:J120" si="54">SUM(G111:G119)</f>
        <v>25.66</v>
      </c>
      <c r="H120" s="19">
        <f t="shared" si="54"/>
        <v>33.230000000000004</v>
      </c>
      <c r="I120" s="19">
        <f t="shared" si="54"/>
        <v>90.09</v>
      </c>
      <c r="J120" s="19">
        <f t="shared" si="54"/>
        <v>764.58999999999992</v>
      </c>
      <c r="K120" s="25"/>
      <c r="L120" s="19">
        <f t="shared" ref="L120" si="55">SUM(L111:L119)</f>
        <v>89.999999999999986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49" t="s">
        <v>93</v>
      </c>
      <c r="F121" s="50">
        <v>65</v>
      </c>
      <c r="G121" s="50">
        <v>1.8</v>
      </c>
      <c r="H121" s="50">
        <v>7.21</v>
      </c>
      <c r="I121" s="50">
        <v>5.85</v>
      </c>
      <c r="J121" s="50">
        <v>95.83</v>
      </c>
      <c r="K121" s="51" t="s">
        <v>94</v>
      </c>
      <c r="L121" s="50">
        <v>8.09</v>
      </c>
    </row>
    <row r="122" spans="1:12" ht="15" x14ac:dyDescent="0.25">
      <c r="A122" s="23"/>
      <c r="B122" s="15"/>
      <c r="C122" s="11"/>
      <c r="D122" s="7" t="s">
        <v>27</v>
      </c>
      <c r="E122" s="41" t="s">
        <v>69</v>
      </c>
      <c r="F122" s="42">
        <v>205</v>
      </c>
      <c r="G122" s="42">
        <v>1.8</v>
      </c>
      <c r="H122" s="42">
        <v>4.59</v>
      </c>
      <c r="I122" s="42">
        <v>10.119999999999999</v>
      </c>
      <c r="J122" s="42">
        <v>88.77</v>
      </c>
      <c r="K122" s="43" t="s">
        <v>97</v>
      </c>
      <c r="L122" s="42">
        <v>6.23</v>
      </c>
    </row>
    <row r="123" spans="1:12" ht="15" x14ac:dyDescent="0.25">
      <c r="A123" s="23"/>
      <c r="B123" s="15"/>
      <c r="C123" s="11"/>
      <c r="D123" s="7" t="s">
        <v>28</v>
      </c>
      <c r="E123" s="49" t="s">
        <v>67</v>
      </c>
      <c r="F123" s="50">
        <v>90</v>
      </c>
      <c r="G123" s="50">
        <v>12.78</v>
      </c>
      <c r="H123" s="50">
        <v>23.25</v>
      </c>
      <c r="I123" s="50">
        <v>1.92</v>
      </c>
      <c r="J123" s="50">
        <v>268.06</v>
      </c>
      <c r="K123" s="51" t="s">
        <v>68</v>
      </c>
      <c r="L123" s="50">
        <v>52.57</v>
      </c>
    </row>
    <row r="124" spans="1:12" ht="15" x14ac:dyDescent="0.25">
      <c r="A124" s="23"/>
      <c r="B124" s="15"/>
      <c r="C124" s="11"/>
      <c r="D124" s="7" t="s">
        <v>29</v>
      </c>
      <c r="E124" s="41" t="s">
        <v>95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96</v>
      </c>
      <c r="L124" s="42">
        <v>7.09</v>
      </c>
    </row>
    <row r="125" spans="1:12" ht="15" x14ac:dyDescent="0.25">
      <c r="A125" s="23"/>
      <c r="B125" s="15"/>
      <c r="C125" s="11"/>
      <c r="D125" s="7" t="s">
        <v>30</v>
      </c>
      <c r="E125" s="41" t="s">
        <v>45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11.49</v>
      </c>
    </row>
    <row r="126" spans="1:12" ht="15" x14ac:dyDescent="0.25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4.53</v>
      </c>
    </row>
    <row r="127" spans="1:12" ht="15" x14ac:dyDescent="0.25">
      <c r="A127" s="23"/>
      <c r="B127" s="15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762.5</v>
      </c>
      <c r="G130" s="19">
        <f t="shared" ref="G130:J130" si="56">SUM(G121:G129)</f>
        <v>27.42</v>
      </c>
      <c r="H130" s="19">
        <f t="shared" si="56"/>
        <v>38.25</v>
      </c>
      <c r="I130" s="19">
        <f t="shared" si="56"/>
        <v>101.36</v>
      </c>
      <c r="J130" s="19">
        <f t="shared" si="56"/>
        <v>861.18</v>
      </c>
      <c r="K130" s="25"/>
      <c r="L130" s="19">
        <f t="shared" ref="L130" si="57">SUM(L121:L129)</f>
        <v>90</v>
      </c>
    </row>
    <row r="131" spans="1:12" ht="15" x14ac:dyDescent="0.2">
      <c r="A131" s="29">
        <f>A111</f>
        <v>2</v>
      </c>
      <c r="B131" s="30">
        <f>B111</f>
        <v>1</v>
      </c>
      <c r="C131" s="63" t="s">
        <v>4</v>
      </c>
      <c r="D131" s="64"/>
      <c r="E131" s="31"/>
      <c r="F131" s="32">
        <f>F120+F130</f>
        <v>1320</v>
      </c>
      <c r="G131" s="32">
        <f t="shared" ref="G131" si="58">G120+G130</f>
        <v>53.08</v>
      </c>
      <c r="H131" s="32">
        <f t="shared" ref="H131" si="59">H120+H130</f>
        <v>71.48</v>
      </c>
      <c r="I131" s="32">
        <f t="shared" ref="I131" si="60">I120+I130</f>
        <v>191.45</v>
      </c>
      <c r="J131" s="32">
        <f t="shared" ref="J131:L131" si="61">J120+J130</f>
        <v>1625.77</v>
      </c>
      <c r="K131" s="32"/>
      <c r="L131" s="32">
        <f t="shared" si="61"/>
        <v>180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26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8" t="s">
        <v>21</v>
      </c>
      <c r="E133" s="49" t="s">
        <v>98</v>
      </c>
      <c r="F133" s="50">
        <v>100</v>
      </c>
      <c r="G133" s="50">
        <v>27.77</v>
      </c>
      <c r="H133" s="50">
        <v>13.43</v>
      </c>
      <c r="I133" s="50">
        <v>0.13</v>
      </c>
      <c r="J133" s="50">
        <v>228</v>
      </c>
      <c r="K133" s="51" t="s">
        <v>99</v>
      </c>
      <c r="L133" s="50">
        <v>65.8</v>
      </c>
    </row>
    <row r="134" spans="1:12" ht="15" x14ac:dyDescent="0.25">
      <c r="A134" s="14"/>
      <c r="B134" s="15"/>
      <c r="C134" s="11"/>
      <c r="D134" s="6"/>
      <c r="E134" s="41" t="s">
        <v>71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100</v>
      </c>
      <c r="L134" s="42">
        <v>10.89</v>
      </c>
    </row>
    <row r="135" spans="1:12" ht="15" x14ac:dyDescent="0.25">
      <c r="A135" s="14"/>
      <c r="B135" s="15"/>
      <c r="C135" s="11"/>
      <c r="D135" s="7" t="s">
        <v>22</v>
      </c>
      <c r="E135" s="41" t="s">
        <v>101</v>
      </c>
      <c r="F135" s="42">
        <v>200</v>
      </c>
      <c r="G135" s="42">
        <v>0.6</v>
      </c>
      <c r="H135" s="42">
        <v>0.2</v>
      </c>
      <c r="I135" s="42">
        <v>15.2</v>
      </c>
      <c r="J135" s="42">
        <v>65.3</v>
      </c>
      <c r="K135" s="43" t="s">
        <v>102</v>
      </c>
      <c r="L135" s="42">
        <v>8.5</v>
      </c>
    </row>
    <row r="136" spans="1:12" ht="15" x14ac:dyDescent="0.25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3.24</v>
      </c>
    </row>
    <row r="137" spans="1:12" ht="15" x14ac:dyDescent="0.25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1.57</v>
      </c>
    </row>
    <row r="138" spans="1:12" ht="15" x14ac:dyDescent="0.25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507.5</v>
      </c>
      <c r="G141" s="19">
        <f t="shared" ref="G141:J141" si="62">SUM(G132:G140)</f>
        <v>35.58</v>
      </c>
      <c r="H141" s="19">
        <f t="shared" si="62"/>
        <v>21.749999999999996</v>
      </c>
      <c r="I141" s="19">
        <f t="shared" si="62"/>
        <v>63.79</v>
      </c>
      <c r="J141" s="19">
        <f t="shared" si="62"/>
        <v>588.56999999999994</v>
      </c>
      <c r="K141" s="25"/>
      <c r="L141" s="19">
        <f t="shared" ref="L141" si="63">SUM(L132:L140)</f>
        <v>89.999999999999986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41" t="s">
        <v>76</v>
      </c>
      <c r="F142" s="42">
        <v>70</v>
      </c>
      <c r="G142" s="42">
        <v>1.0900000000000001</v>
      </c>
      <c r="H142" s="42">
        <v>3.56</v>
      </c>
      <c r="I142" s="42">
        <v>6.58</v>
      </c>
      <c r="J142" s="42">
        <v>63.36</v>
      </c>
      <c r="K142" s="43" t="s">
        <v>77</v>
      </c>
      <c r="L142" s="42">
        <v>4.97</v>
      </c>
    </row>
    <row r="143" spans="1:12" ht="15" x14ac:dyDescent="0.25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5.16</v>
      </c>
    </row>
    <row r="144" spans="1:12" ht="15" x14ac:dyDescent="0.25">
      <c r="A144" s="14"/>
      <c r="B144" s="15"/>
      <c r="C144" s="11"/>
      <c r="D144" s="7" t="s">
        <v>28</v>
      </c>
      <c r="E144" s="49" t="s">
        <v>98</v>
      </c>
      <c r="F144" s="50">
        <v>100</v>
      </c>
      <c r="G144" s="50">
        <v>27.77</v>
      </c>
      <c r="H144" s="50">
        <v>13.43</v>
      </c>
      <c r="I144" s="50">
        <v>0.13</v>
      </c>
      <c r="J144" s="50">
        <v>228</v>
      </c>
      <c r="K144" s="51" t="s">
        <v>99</v>
      </c>
      <c r="L144" s="50">
        <v>65.8</v>
      </c>
    </row>
    <row r="145" spans="1:12" ht="15" x14ac:dyDescent="0.25">
      <c r="A145" s="14"/>
      <c r="B145" s="15"/>
      <c r="C145" s="11"/>
      <c r="D145" s="7" t="s">
        <v>29</v>
      </c>
      <c r="E145" s="41" t="s">
        <v>40</v>
      </c>
      <c r="F145" s="42">
        <v>150</v>
      </c>
      <c r="G145" s="42">
        <v>4.4800000000000004</v>
      </c>
      <c r="H145" s="42">
        <v>4.4400000000000004</v>
      </c>
      <c r="I145" s="42">
        <v>19.55</v>
      </c>
      <c r="J145" s="42">
        <v>133.76</v>
      </c>
      <c r="K145" s="43" t="s">
        <v>44</v>
      </c>
      <c r="L145" s="42">
        <v>8.23</v>
      </c>
    </row>
    <row r="146" spans="1:12" ht="15" x14ac:dyDescent="0.25">
      <c r="A146" s="14"/>
      <c r="B146" s="15"/>
      <c r="C146" s="11"/>
      <c r="D146" s="7" t="s">
        <v>30</v>
      </c>
      <c r="E146" s="41" t="s">
        <v>64</v>
      </c>
      <c r="F146" s="42">
        <v>200</v>
      </c>
      <c r="G146" s="42">
        <v>0.2</v>
      </c>
      <c r="H146" s="42">
        <v>0</v>
      </c>
      <c r="I146" s="42">
        <v>6.5</v>
      </c>
      <c r="J146" s="42">
        <v>26.8</v>
      </c>
      <c r="K146" s="43" t="s">
        <v>103</v>
      </c>
      <c r="L146" s="42">
        <v>1.31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4.53</v>
      </c>
    </row>
    <row r="148" spans="1:12" ht="15" x14ac:dyDescent="0.25">
      <c r="A148" s="14"/>
      <c r="B148" s="15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772.5</v>
      </c>
      <c r="G151" s="19">
        <f t="shared" ref="G151:J151" si="64">SUM(G142:G150)</f>
        <v>41.970000000000006</v>
      </c>
      <c r="H151" s="19">
        <f t="shared" si="64"/>
        <v>25.76</v>
      </c>
      <c r="I151" s="19">
        <f t="shared" si="64"/>
        <v>72.75</v>
      </c>
      <c r="J151" s="19">
        <f t="shared" si="64"/>
        <v>583.41000000000008</v>
      </c>
      <c r="K151" s="25"/>
      <c r="L151" s="19">
        <f t="shared" ref="L151" si="65">SUM(L142:L150)</f>
        <v>90</v>
      </c>
    </row>
    <row r="152" spans="1:12" ht="15" x14ac:dyDescent="0.2">
      <c r="A152" s="33">
        <f>A132</f>
        <v>2</v>
      </c>
      <c r="B152" s="33">
        <f>B132</f>
        <v>2</v>
      </c>
      <c r="C152" s="63" t="s">
        <v>4</v>
      </c>
      <c r="D152" s="64"/>
      <c r="E152" s="31"/>
      <c r="F152" s="32">
        <f>F141+F151</f>
        <v>1280</v>
      </c>
      <c r="G152" s="32">
        <f t="shared" ref="G152" si="66">G141+G151</f>
        <v>77.550000000000011</v>
      </c>
      <c r="H152" s="32">
        <f t="shared" ref="H152" si="67">H141+H151</f>
        <v>47.51</v>
      </c>
      <c r="I152" s="32">
        <f t="shared" ref="I152" si="68">I141+I151</f>
        <v>136.54</v>
      </c>
      <c r="J152" s="32">
        <f t="shared" ref="J152:L152" si="69">J141+J151</f>
        <v>1171.98</v>
      </c>
      <c r="K152" s="32"/>
      <c r="L152" s="32">
        <f t="shared" si="69"/>
        <v>180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26</v>
      </c>
      <c r="E153" s="38" t="s">
        <v>72</v>
      </c>
      <c r="F153" s="39">
        <v>80</v>
      </c>
      <c r="G153" s="39">
        <v>1</v>
      </c>
      <c r="H153" s="39">
        <v>8.08</v>
      </c>
      <c r="I153" s="39">
        <v>6.89</v>
      </c>
      <c r="J153" s="39">
        <v>105.36</v>
      </c>
      <c r="K153" s="53" t="s">
        <v>75</v>
      </c>
      <c r="L153" s="39">
        <v>10.48</v>
      </c>
    </row>
    <row r="154" spans="1:12" ht="15" x14ac:dyDescent="0.25">
      <c r="A154" s="23"/>
      <c r="B154" s="15"/>
      <c r="C154" s="11"/>
      <c r="D154" s="8" t="s">
        <v>21</v>
      </c>
      <c r="E154" s="49" t="s">
        <v>104</v>
      </c>
      <c r="F154" s="50">
        <v>90</v>
      </c>
      <c r="G154" s="50">
        <v>7.61</v>
      </c>
      <c r="H154" s="50">
        <v>10.52</v>
      </c>
      <c r="I154" s="50">
        <v>6.99</v>
      </c>
      <c r="J154" s="50">
        <v>152.80000000000001</v>
      </c>
      <c r="K154" s="51" t="s">
        <v>105</v>
      </c>
      <c r="L154" s="50">
        <v>24.45</v>
      </c>
    </row>
    <row r="155" spans="1:12" ht="15" x14ac:dyDescent="0.25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63</v>
      </c>
      <c r="L155" s="42">
        <v>13.32</v>
      </c>
    </row>
    <row r="156" spans="1:12" ht="25.5" x14ac:dyDescent="0.25">
      <c r="A156" s="23"/>
      <c r="B156" s="15"/>
      <c r="C156" s="11"/>
      <c r="D156" s="7" t="s">
        <v>22</v>
      </c>
      <c r="E156" s="41" t="s">
        <v>106</v>
      </c>
      <c r="F156" s="42">
        <v>200</v>
      </c>
      <c r="G156" s="42">
        <v>0.2</v>
      </c>
      <c r="H156" s="42">
        <v>0</v>
      </c>
      <c r="I156" s="42">
        <v>8</v>
      </c>
      <c r="J156" s="42">
        <v>33</v>
      </c>
      <c r="K156" s="43" t="s">
        <v>107</v>
      </c>
      <c r="L156" s="42">
        <v>5.0199999999999996</v>
      </c>
    </row>
    <row r="157" spans="1:12" ht="15" x14ac:dyDescent="0.25">
      <c r="A157" s="23"/>
      <c r="B157" s="15"/>
      <c r="C157" s="11"/>
      <c r="D157" s="7" t="s">
        <v>23</v>
      </c>
      <c r="E157" s="41" t="s">
        <v>41</v>
      </c>
      <c r="F157" s="42">
        <v>31.25</v>
      </c>
      <c r="G157" s="42">
        <v>2.38</v>
      </c>
      <c r="H157" s="42">
        <v>0.25</v>
      </c>
      <c r="I157" s="42">
        <v>15.38</v>
      </c>
      <c r="J157" s="42">
        <v>73.44</v>
      </c>
      <c r="K157" s="43"/>
      <c r="L157" s="42">
        <v>2.7</v>
      </c>
    </row>
    <row r="158" spans="1:12" ht="15.75" customHeight="1" x14ac:dyDescent="0.25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1.57</v>
      </c>
    </row>
    <row r="159" spans="1:12" ht="15" x14ac:dyDescent="0.25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 t="s">
        <v>108</v>
      </c>
      <c r="F160" s="42">
        <v>150</v>
      </c>
      <c r="G160" s="42">
        <v>4.3499999999999996</v>
      </c>
      <c r="H160" s="42">
        <v>3.75</v>
      </c>
      <c r="I160" s="42">
        <v>16.5</v>
      </c>
      <c r="J160" s="42">
        <v>117</v>
      </c>
      <c r="K160" s="43"/>
      <c r="L160" s="42">
        <v>32.46</v>
      </c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721.25</v>
      </c>
      <c r="G162" s="19">
        <f t="shared" ref="G162:J162" si="70">SUM(G153:G161)</f>
        <v>19.920000000000002</v>
      </c>
      <c r="H162" s="19">
        <f t="shared" si="70"/>
        <v>27.27</v>
      </c>
      <c r="I162" s="19">
        <f t="shared" si="70"/>
        <v>80.490000000000009</v>
      </c>
      <c r="J162" s="19">
        <f t="shared" si="70"/>
        <v>647.26</v>
      </c>
      <c r="K162" s="25"/>
      <c r="L162" s="19">
        <f t="shared" ref="L162" si="71">SUM(L153:L161)</f>
        <v>90</v>
      </c>
    </row>
    <row r="163" spans="1:12" ht="15" x14ac:dyDescent="0.2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52"/>
      <c r="L163" s="42"/>
    </row>
    <row r="164" spans="1:12" ht="15" x14ac:dyDescent="0.25">
      <c r="A164" s="23"/>
      <c r="B164" s="15"/>
      <c r="C164" s="11"/>
      <c r="D164" s="7" t="s">
        <v>27</v>
      </c>
      <c r="E164" s="41" t="s">
        <v>73</v>
      </c>
      <c r="F164" s="42">
        <v>210</v>
      </c>
      <c r="G164" s="42">
        <v>1.64</v>
      </c>
      <c r="H164" s="42">
        <v>5.42</v>
      </c>
      <c r="I164" s="42">
        <v>6.96</v>
      </c>
      <c r="J164" s="42">
        <v>83.69</v>
      </c>
      <c r="K164" s="43" t="s">
        <v>66</v>
      </c>
      <c r="L164" s="42">
        <v>8.56</v>
      </c>
    </row>
    <row r="165" spans="1:12" ht="15" x14ac:dyDescent="0.25">
      <c r="A165" s="23"/>
      <c r="B165" s="15"/>
      <c r="C165" s="11"/>
      <c r="D165" s="7" t="s">
        <v>28</v>
      </c>
      <c r="E165" s="49" t="s">
        <v>104</v>
      </c>
      <c r="F165" s="50">
        <v>90</v>
      </c>
      <c r="G165" s="50">
        <v>7.61</v>
      </c>
      <c r="H165" s="50">
        <v>10.52</v>
      </c>
      <c r="I165" s="50">
        <v>6.99</v>
      </c>
      <c r="J165" s="50">
        <v>152.80000000000001</v>
      </c>
      <c r="K165" s="51" t="s">
        <v>105</v>
      </c>
      <c r="L165" s="50">
        <v>24.45</v>
      </c>
    </row>
    <row r="166" spans="1:12" ht="15" x14ac:dyDescent="0.25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63</v>
      </c>
      <c r="L166" s="42">
        <v>13.32</v>
      </c>
    </row>
    <row r="167" spans="1:12" ht="25.5" x14ac:dyDescent="0.25">
      <c r="A167" s="23"/>
      <c r="B167" s="15"/>
      <c r="C167" s="11"/>
      <c r="D167" s="7" t="s">
        <v>30</v>
      </c>
      <c r="E167" s="41" t="s">
        <v>106</v>
      </c>
      <c r="F167" s="42">
        <v>200</v>
      </c>
      <c r="G167" s="42">
        <v>0.2</v>
      </c>
      <c r="H167" s="42">
        <v>0</v>
      </c>
      <c r="I167" s="42">
        <v>8</v>
      </c>
      <c r="J167" s="42">
        <v>33</v>
      </c>
      <c r="K167" s="43" t="s">
        <v>107</v>
      </c>
      <c r="L167" s="42">
        <v>5.0199999999999996</v>
      </c>
    </row>
    <row r="168" spans="1:12" ht="15" x14ac:dyDescent="0.25">
      <c r="A168" s="23"/>
      <c r="B168" s="15"/>
      <c r="C168" s="11"/>
      <c r="D168" s="7" t="s">
        <v>31</v>
      </c>
      <c r="E168" s="41" t="s">
        <v>41</v>
      </c>
      <c r="F168" s="42">
        <v>46.25</v>
      </c>
      <c r="G168" s="42">
        <v>3.52</v>
      </c>
      <c r="H168" s="42">
        <v>0.37</v>
      </c>
      <c r="I168" s="42">
        <v>22.76</v>
      </c>
      <c r="J168" s="42">
        <v>108.69</v>
      </c>
      <c r="K168" s="43"/>
      <c r="L168" s="42">
        <v>3.99</v>
      </c>
    </row>
    <row r="169" spans="1:12" ht="15" x14ac:dyDescent="0.25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2.2000000000000002</v>
      </c>
    </row>
    <row r="170" spans="1:12" ht="15" x14ac:dyDescent="0.25">
      <c r="A170" s="23"/>
      <c r="B170" s="15"/>
      <c r="C170" s="11"/>
      <c r="D170" s="6"/>
      <c r="E170" s="41" t="s">
        <v>108</v>
      </c>
      <c r="F170" s="42">
        <v>150</v>
      </c>
      <c r="G170" s="42">
        <v>4.3499999999999996</v>
      </c>
      <c r="H170" s="42">
        <v>3.75</v>
      </c>
      <c r="I170" s="42">
        <v>16.5</v>
      </c>
      <c r="J170" s="42">
        <v>117</v>
      </c>
      <c r="K170" s="43"/>
      <c r="L170" s="42">
        <v>32.46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874.25</v>
      </c>
      <c r="G172" s="19">
        <f t="shared" ref="G172:J172" si="72">SUM(G163:G171)</f>
        <v>22.230000000000004</v>
      </c>
      <c r="H172" s="19">
        <f t="shared" si="72"/>
        <v>24.83</v>
      </c>
      <c r="I172" s="19">
        <f t="shared" si="72"/>
        <v>90.61</v>
      </c>
      <c r="J172" s="19">
        <f t="shared" si="72"/>
        <v>674.76</v>
      </c>
      <c r="K172" s="25"/>
      <c r="L172" s="19">
        <f t="shared" ref="L172" si="73">SUM(L163:L171)</f>
        <v>90</v>
      </c>
    </row>
    <row r="173" spans="1:12" ht="15.75" thickBot="1" x14ac:dyDescent="0.25">
      <c r="A173" s="29">
        <f>A153</f>
        <v>2</v>
      </c>
      <c r="B173" s="30">
        <f>B153</f>
        <v>3</v>
      </c>
      <c r="C173" s="63" t="s">
        <v>4</v>
      </c>
      <c r="D173" s="64"/>
      <c r="E173" s="58"/>
      <c r="F173" s="59">
        <f>F162+F172</f>
        <v>1595.5</v>
      </c>
      <c r="G173" s="59">
        <f t="shared" ref="G173" si="74">G162+G172</f>
        <v>42.150000000000006</v>
      </c>
      <c r="H173" s="59">
        <f t="shared" ref="H173" si="75">H162+H172</f>
        <v>52.099999999999994</v>
      </c>
      <c r="I173" s="59">
        <f t="shared" ref="I173" si="76">I162+I172</f>
        <v>171.10000000000002</v>
      </c>
      <c r="J173" s="59">
        <f t="shared" ref="J173:L173" si="77">J162+J172</f>
        <v>1322.02</v>
      </c>
      <c r="K173" s="59"/>
      <c r="L173" s="59">
        <f t="shared" si="77"/>
        <v>180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109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110</v>
      </c>
      <c r="L174" s="42">
        <v>12.97</v>
      </c>
    </row>
    <row r="175" spans="1:12" ht="15" x14ac:dyDescent="0.25">
      <c r="A175" s="23"/>
      <c r="B175" s="15"/>
      <c r="C175" s="11"/>
      <c r="D175" s="8"/>
      <c r="E175" s="49" t="s">
        <v>49</v>
      </c>
      <c r="F175" s="50">
        <v>100</v>
      </c>
      <c r="G175" s="50">
        <v>20.72</v>
      </c>
      <c r="H175" s="50">
        <v>3.8</v>
      </c>
      <c r="I175" s="50">
        <v>12.4</v>
      </c>
      <c r="J175" s="50">
        <v>165.32</v>
      </c>
      <c r="K175" s="51" t="s">
        <v>51</v>
      </c>
      <c r="L175" s="50">
        <v>45.41</v>
      </c>
    </row>
    <row r="176" spans="1:12" ht="15" x14ac:dyDescent="0.25">
      <c r="A176" s="23"/>
      <c r="B176" s="15"/>
      <c r="C176" s="11"/>
      <c r="D176" s="6"/>
      <c r="E176" s="41" t="s">
        <v>50</v>
      </c>
      <c r="F176" s="42">
        <v>40</v>
      </c>
      <c r="G176" s="42">
        <v>2.88</v>
      </c>
      <c r="H176" s="42">
        <v>3.4</v>
      </c>
      <c r="I176" s="42">
        <v>22.2</v>
      </c>
      <c r="J176" s="42">
        <v>131.19999999999999</v>
      </c>
      <c r="K176" s="43"/>
      <c r="L176" s="42">
        <v>16.260000000000002</v>
      </c>
    </row>
    <row r="177" spans="1:12" ht="15" x14ac:dyDescent="0.25">
      <c r="A177" s="23"/>
      <c r="B177" s="15"/>
      <c r="C177" s="11"/>
      <c r="D177" s="7" t="s">
        <v>22</v>
      </c>
      <c r="E177" s="41" t="s">
        <v>64</v>
      </c>
      <c r="F177" s="42">
        <v>200</v>
      </c>
      <c r="G177" s="42">
        <v>0.2</v>
      </c>
      <c r="H177" s="42">
        <v>0</v>
      </c>
      <c r="I177" s="42">
        <v>6.5</v>
      </c>
      <c r="J177" s="42">
        <v>26.8</v>
      </c>
      <c r="K177" s="43" t="s">
        <v>103</v>
      </c>
      <c r="L177" s="42">
        <v>1.31</v>
      </c>
    </row>
    <row r="178" spans="1:12" ht="15" x14ac:dyDescent="0.25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3.24</v>
      </c>
    </row>
    <row r="179" spans="1:12" ht="15" x14ac:dyDescent="0.25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1.57</v>
      </c>
    </row>
    <row r="180" spans="1:12" ht="15" x14ac:dyDescent="0.25">
      <c r="A180" s="23"/>
      <c r="B180" s="15"/>
      <c r="C180" s="11"/>
      <c r="D180" s="7" t="s">
        <v>24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 t="s">
        <v>111</v>
      </c>
      <c r="F181" s="42">
        <v>60</v>
      </c>
      <c r="G181" s="42">
        <v>5.51</v>
      </c>
      <c r="H181" s="42">
        <v>4.68</v>
      </c>
      <c r="I181" s="42">
        <v>32.56</v>
      </c>
      <c r="J181" s="42">
        <v>191.18</v>
      </c>
      <c r="K181" s="43" t="s">
        <v>112</v>
      </c>
      <c r="L181" s="42">
        <v>9.24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612.5</v>
      </c>
      <c r="G183" s="19">
        <f t="shared" ref="G183:J183" si="78">SUM(G174:G182)</f>
        <v>39.529999999999994</v>
      </c>
      <c r="H183" s="19">
        <f t="shared" si="78"/>
        <v>18.73</v>
      </c>
      <c r="I183" s="19">
        <f t="shared" si="78"/>
        <v>128.71</v>
      </c>
      <c r="J183" s="19">
        <f t="shared" si="78"/>
        <v>835.53</v>
      </c>
      <c r="K183" s="25"/>
      <c r="L183" s="19">
        <f t="shared" ref="L183" si="79">SUM(L174:L182)</f>
        <v>89.999999999999986</v>
      </c>
    </row>
    <row r="184" spans="1:12" ht="15" x14ac:dyDescent="0.2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27</v>
      </c>
      <c r="E185" s="41" t="s">
        <v>113</v>
      </c>
      <c r="F185" s="42">
        <v>205</v>
      </c>
      <c r="G185" s="42">
        <v>2.94</v>
      </c>
      <c r="H185" s="42">
        <v>3.16</v>
      </c>
      <c r="I185" s="42">
        <v>11.55</v>
      </c>
      <c r="J185" s="42">
        <v>86.2</v>
      </c>
      <c r="K185" s="43" t="s">
        <v>114</v>
      </c>
      <c r="L185" s="42">
        <v>8.4700000000000006</v>
      </c>
    </row>
    <row r="186" spans="1:12" ht="15" x14ac:dyDescent="0.25">
      <c r="A186" s="23"/>
      <c r="B186" s="15"/>
      <c r="C186" s="11"/>
      <c r="D186" s="7" t="s">
        <v>28</v>
      </c>
      <c r="E186" s="41" t="s">
        <v>115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40.86</v>
      </c>
    </row>
    <row r="187" spans="1:12" ht="15" x14ac:dyDescent="0.25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15.17</v>
      </c>
    </row>
    <row r="188" spans="1:12" ht="15" x14ac:dyDescent="0.25">
      <c r="A188" s="23"/>
      <c r="B188" s="15"/>
      <c r="C188" s="11"/>
      <c r="D188" s="7" t="s">
        <v>30</v>
      </c>
      <c r="E188" s="41" t="s">
        <v>116</v>
      </c>
      <c r="F188" s="42">
        <v>200</v>
      </c>
      <c r="G188" s="42">
        <v>1.6</v>
      </c>
      <c r="H188" s="42">
        <v>1.1000000000000001</v>
      </c>
      <c r="I188" s="42">
        <v>8.6999999999999993</v>
      </c>
      <c r="J188" s="42">
        <v>50.9</v>
      </c>
      <c r="K188" s="43" t="s">
        <v>117</v>
      </c>
      <c r="L188" s="42">
        <v>5.39</v>
      </c>
    </row>
    <row r="189" spans="1:12" ht="15" x14ac:dyDescent="0.25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</v>
      </c>
    </row>
    <row r="190" spans="1:12" ht="15" x14ac:dyDescent="0.25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2.2000000000000002</v>
      </c>
    </row>
    <row r="191" spans="1:12" ht="15" x14ac:dyDescent="0.25">
      <c r="A191" s="23"/>
      <c r="B191" s="15"/>
      <c r="C191" s="11"/>
      <c r="D191" s="6"/>
      <c r="E191" s="41" t="s">
        <v>65</v>
      </c>
      <c r="F191" s="42">
        <v>140</v>
      </c>
      <c r="G191" s="42">
        <v>0.56000000000000005</v>
      </c>
      <c r="H191" s="42">
        <v>0.56000000000000005</v>
      </c>
      <c r="I191" s="42">
        <v>13.72</v>
      </c>
      <c r="J191" s="42">
        <v>65.8</v>
      </c>
      <c r="K191" s="43"/>
      <c r="L191" s="42">
        <v>14.31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864.7</v>
      </c>
      <c r="G193" s="19">
        <f t="shared" ref="G193:J193" si="80">SUM(G184:G192)</f>
        <v>26.05</v>
      </c>
      <c r="H193" s="19">
        <f t="shared" si="80"/>
        <v>21.459999999999997</v>
      </c>
      <c r="I193" s="19">
        <f t="shared" si="80"/>
        <v>98.509999999999991</v>
      </c>
      <c r="J193" s="19">
        <f t="shared" si="80"/>
        <v>694.03</v>
      </c>
      <c r="K193" s="25"/>
      <c r="L193" s="19">
        <f t="shared" ref="L193" si="81">SUM(L184:L192)</f>
        <v>90</v>
      </c>
    </row>
    <row r="194" spans="1:12" ht="15" x14ac:dyDescent="0.2">
      <c r="A194" s="29">
        <f>A174</f>
        <v>2</v>
      </c>
      <c r="B194" s="30">
        <f>B174</f>
        <v>4</v>
      </c>
      <c r="C194" s="63" t="s">
        <v>4</v>
      </c>
      <c r="D194" s="64"/>
      <c r="E194" s="31"/>
      <c r="F194" s="32">
        <f>F183+F193</f>
        <v>1477.2</v>
      </c>
      <c r="G194" s="32">
        <f t="shared" ref="G194" si="82">G183+G193</f>
        <v>65.58</v>
      </c>
      <c r="H194" s="32">
        <f t="shared" ref="H194" si="83">H183+H193</f>
        <v>40.19</v>
      </c>
      <c r="I194" s="32">
        <f t="shared" ref="I194" si="84">I183+I193</f>
        <v>227.22</v>
      </c>
      <c r="J194" s="32">
        <f t="shared" ref="J194:L194" si="85">J183+J193</f>
        <v>1529.56</v>
      </c>
      <c r="K194" s="32"/>
      <c r="L194" s="32">
        <f t="shared" si="85"/>
        <v>180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26</v>
      </c>
      <c r="E195" s="38" t="s">
        <v>118</v>
      </c>
      <c r="F195" s="39">
        <v>60</v>
      </c>
      <c r="G195" s="39">
        <v>3.77</v>
      </c>
      <c r="H195" s="39">
        <v>8.86</v>
      </c>
      <c r="I195" s="39">
        <v>3.41</v>
      </c>
      <c r="J195" s="39">
        <v>108.03</v>
      </c>
      <c r="K195" s="53" t="s">
        <v>78</v>
      </c>
      <c r="L195" s="39">
        <v>13.54</v>
      </c>
    </row>
    <row r="196" spans="1:12" ht="15" x14ac:dyDescent="0.25">
      <c r="A196" s="23"/>
      <c r="B196" s="15"/>
      <c r="C196" s="11"/>
      <c r="D196" s="8" t="s">
        <v>21</v>
      </c>
      <c r="E196" s="49" t="s">
        <v>119</v>
      </c>
      <c r="F196" s="50">
        <v>100</v>
      </c>
      <c r="G196" s="50">
        <v>10.44</v>
      </c>
      <c r="H196" s="50">
        <v>14.26</v>
      </c>
      <c r="I196" s="50">
        <v>8.2899999999999991</v>
      </c>
      <c r="J196" s="50">
        <v>202.88</v>
      </c>
      <c r="K196" s="51" t="s">
        <v>127</v>
      </c>
      <c r="L196" s="50">
        <v>33.659999999999997</v>
      </c>
    </row>
    <row r="197" spans="1:12" ht="15" x14ac:dyDescent="0.25">
      <c r="A197" s="23"/>
      <c r="B197" s="15"/>
      <c r="C197" s="11"/>
      <c r="D197" s="6"/>
      <c r="E197" s="41" t="s">
        <v>120</v>
      </c>
      <c r="F197" s="42">
        <v>150</v>
      </c>
      <c r="G197" s="42">
        <v>4.08</v>
      </c>
      <c r="H197" s="42">
        <v>13.95</v>
      </c>
      <c r="I197" s="42">
        <v>32.19</v>
      </c>
      <c r="J197" s="42">
        <v>268.88</v>
      </c>
      <c r="K197" s="43" t="s">
        <v>121</v>
      </c>
      <c r="L197" s="42">
        <v>14.23</v>
      </c>
    </row>
    <row r="198" spans="1:12" ht="15" x14ac:dyDescent="0.25">
      <c r="A198" s="23"/>
      <c r="B198" s="15"/>
      <c r="C198" s="11"/>
      <c r="D198" s="7" t="s">
        <v>22</v>
      </c>
      <c r="E198" s="41" t="s">
        <v>47</v>
      </c>
      <c r="F198" s="42">
        <v>200</v>
      </c>
      <c r="G198" s="42">
        <v>4.5999999999999996</v>
      </c>
      <c r="H198" s="42">
        <v>3.6</v>
      </c>
      <c r="I198" s="42">
        <v>12.6</v>
      </c>
      <c r="J198" s="42">
        <v>100.4</v>
      </c>
      <c r="K198" s="43" t="s">
        <v>122</v>
      </c>
      <c r="L198" s="42">
        <v>13.11</v>
      </c>
    </row>
    <row r="199" spans="1:12" ht="15" x14ac:dyDescent="0.25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2.48</v>
      </c>
    </row>
    <row r="200" spans="1:12" ht="15" x14ac:dyDescent="0.25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1.57</v>
      </c>
    </row>
    <row r="201" spans="1:12" ht="15" x14ac:dyDescent="0.25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 t="s">
        <v>123</v>
      </c>
      <c r="F202" s="42">
        <v>75</v>
      </c>
      <c r="G202" s="42">
        <v>6.94</v>
      </c>
      <c r="H202" s="42">
        <v>7.33</v>
      </c>
      <c r="I202" s="42">
        <v>39.14</v>
      </c>
      <c r="J202" s="42">
        <v>246.19</v>
      </c>
      <c r="K202" s="43" t="s">
        <v>124</v>
      </c>
      <c r="L202" s="42">
        <v>11.41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">
      <c r="A204" s="24"/>
      <c r="B204" s="17"/>
      <c r="C204" s="8"/>
      <c r="D204" s="18" t="s">
        <v>33</v>
      </c>
      <c r="E204" s="9"/>
      <c r="F204" s="19">
        <f>SUM(F195:F203)</f>
        <v>633.75</v>
      </c>
      <c r="G204" s="19">
        <f t="shared" ref="G204:J204" si="86">SUM(G195:G203)</f>
        <v>38.75</v>
      </c>
      <c r="H204" s="19">
        <f t="shared" si="86"/>
        <v>49.039999999999992</v>
      </c>
      <c r="I204" s="19">
        <f t="shared" si="86"/>
        <v>151.51</v>
      </c>
      <c r="J204" s="19">
        <f t="shared" si="86"/>
        <v>1196.1799999999998</v>
      </c>
      <c r="K204" s="25"/>
      <c r="L204" s="19">
        <f t="shared" ref="L204" si="87">SUM(L195:L203)</f>
        <v>89.999999999999986</v>
      </c>
    </row>
    <row r="205" spans="1:12" ht="15" x14ac:dyDescent="0.2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118</v>
      </c>
      <c r="F205" s="39">
        <v>60</v>
      </c>
      <c r="G205" s="39">
        <v>3.77</v>
      </c>
      <c r="H205" s="39">
        <v>8.86</v>
      </c>
      <c r="I205" s="39">
        <v>3.41</v>
      </c>
      <c r="J205" s="39">
        <v>108.03</v>
      </c>
      <c r="K205" s="53" t="s">
        <v>78</v>
      </c>
      <c r="L205" s="39">
        <v>13.54</v>
      </c>
    </row>
    <row r="206" spans="1:12" ht="15" x14ac:dyDescent="0.25">
      <c r="A206" s="23"/>
      <c r="B206" s="15"/>
      <c r="C206" s="11"/>
      <c r="D206" s="7" t="s">
        <v>27</v>
      </c>
      <c r="E206" s="41" t="s">
        <v>125</v>
      </c>
      <c r="F206" s="42">
        <v>210</v>
      </c>
      <c r="G206" s="42">
        <v>1.65</v>
      </c>
      <c r="H206" s="42">
        <v>5.46</v>
      </c>
      <c r="I206" s="42">
        <v>8.4</v>
      </c>
      <c r="J206" s="42">
        <v>89.48</v>
      </c>
      <c r="K206" s="43" t="s">
        <v>126</v>
      </c>
      <c r="L206" s="42">
        <v>9.49</v>
      </c>
    </row>
    <row r="207" spans="1:12" ht="15" x14ac:dyDescent="0.25">
      <c r="A207" s="23"/>
      <c r="B207" s="15"/>
      <c r="C207" s="11"/>
      <c r="D207" s="7" t="s">
        <v>28</v>
      </c>
      <c r="E207" s="49" t="s">
        <v>119</v>
      </c>
      <c r="F207" s="50">
        <v>100</v>
      </c>
      <c r="G207" s="50">
        <v>10.44</v>
      </c>
      <c r="H207" s="50">
        <v>14.26</v>
      </c>
      <c r="I207" s="50">
        <v>8.2899999999999991</v>
      </c>
      <c r="J207" s="50">
        <v>202.88</v>
      </c>
      <c r="K207" s="51" t="s">
        <v>127</v>
      </c>
      <c r="L207" s="50">
        <v>33.659999999999997</v>
      </c>
    </row>
    <row r="208" spans="1:12" ht="15" x14ac:dyDescent="0.25">
      <c r="A208" s="23"/>
      <c r="B208" s="15"/>
      <c r="C208" s="11"/>
      <c r="D208" s="7" t="s">
        <v>29</v>
      </c>
      <c r="E208" s="41" t="s">
        <v>120</v>
      </c>
      <c r="F208" s="42">
        <v>150</v>
      </c>
      <c r="G208" s="42">
        <v>4.08</v>
      </c>
      <c r="H208" s="42">
        <v>13.95</v>
      </c>
      <c r="I208" s="42">
        <v>32.19</v>
      </c>
      <c r="J208" s="42">
        <v>268.88</v>
      </c>
      <c r="K208" s="43" t="s">
        <v>121</v>
      </c>
      <c r="L208" s="42">
        <v>14.23</v>
      </c>
    </row>
    <row r="209" spans="1:12" ht="15" x14ac:dyDescent="0.25">
      <c r="A209" s="23"/>
      <c r="B209" s="15"/>
      <c r="C209" s="11"/>
      <c r="D209" s="7" t="s">
        <v>30</v>
      </c>
      <c r="E209" s="41" t="s">
        <v>47</v>
      </c>
      <c r="F209" s="42">
        <v>200</v>
      </c>
      <c r="G209" s="42">
        <v>4.5999999999999996</v>
      </c>
      <c r="H209" s="42">
        <v>3.6</v>
      </c>
      <c r="I209" s="42">
        <v>12.6</v>
      </c>
      <c r="J209" s="42">
        <v>100.4</v>
      </c>
      <c r="K209" s="43" t="s">
        <v>122</v>
      </c>
      <c r="L209" s="42">
        <v>13.11</v>
      </c>
    </row>
    <row r="210" spans="1:12" ht="15" x14ac:dyDescent="0.25">
      <c r="A210" s="23"/>
      <c r="B210" s="15"/>
      <c r="C210" s="11"/>
      <c r="D210" s="7" t="s">
        <v>31</v>
      </c>
      <c r="E210" s="41" t="s">
        <v>41</v>
      </c>
      <c r="F210" s="42">
        <v>43.75</v>
      </c>
      <c r="G210" s="42">
        <v>3.33</v>
      </c>
      <c r="H210" s="42">
        <v>0.35</v>
      </c>
      <c r="I210" s="42">
        <v>21.53</v>
      </c>
      <c r="J210" s="42">
        <v>102.81</v>
      </c>
      <c r="K210" s="43"/>
      <c r="L210" s="42">
        <v>3.77</v>
      </c>
    </row>
    <row r="211" spans="1:12" ht="15" x14ac:dyDescent="0.25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2.2000000000000002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791.75</v>
      </c>
      <c r="G214" s="19">
        <f t="shared" ref="G214:J214" si="88">SUM(G205:G213)</f>
        <v>29.72</v>
      </c>
      <c r="H214" s="19">
        <f t="shared" si="88"/>
        <v>46.820000000000007</v>
      </c>
      <c r="I214" s="19">
        <f t="shared" si="88"/>
        <v>95.77</v>
      </c>
      <c r="J214" s="19">
        <f t="shared" si="88"/>
        <v>921.2</v>
      </c>
      <c r="K214" s="25"/>
      <c r="L214" s="19">
        <f t="shared" ref="L214" si="89">SUM(L205:L213)</f>
        <v>90</v>
      </c>
    </row>
    <row r="215" spans="1:12" ht="15" x14ac:dyDescent="0.2">
      <c r="A215" s="29">
        <f>A195</f>
        <v>2</v>
      </c>
      <c r="B215" s="30">
        <f>B195</f>
        <v>5</v>
      </c>
      <c r="C215" s="63" t="s">
        <v>4</v>
      </c>
      <c r="D215" s="64"/>
      <c r="E215" s="31"/>
      <c r="F215" s="32">
        <f>F204+F214</f>
        <v>1425.5</v>
      </c>
      <c r="G215" s="32">
        <f t="shared" ref="G215" si="90">G204+G214</f>
        <v>68.47</v>
      </c>
      <c r="H215" s="32">
        <f t="shared" ref="H215" si="91">H204+H214</f>
        <v>95.86</v>
      </c>
      <c r="I215" s="32">
        <f t="shared" ref="I215" si="92">I204+I214</f>
        <v>247.27999999999997</v>
      </c>
      <c r="J215" s="32">
        <f t="shared" ref="J215:L215" si="93">J204+J214</f>
        <v>2117.38</v>
      </c>
      <c r="K215" s="32"/>
      <c r="L215" s="32">
        <f t="shared" si="93"/>
        <v>180</v>
      </c>
    </row>
    <row r="216" spans="1:12" x14ac:dyDescent="0.2">
      <c r="A216" s="27"/>
      <c r="B216" s="28"/>
      <c r="C216" s="65" t="s">
        <v>5</v>
      </c>
      <c r="D216" s="65"/>
      <c r="E216" s="65"/>
      <c r="F216" s="34">
        <f>(F26+F47+F68+F89+F110+F131+F152+F173+F194+F215)/(IF(F26=0,0,1)+IF(F47=0,0,1)+IF(F68=0,0,1)+IF(F89=0,0,1)+IF(F110=0,0,1)+IF(F131=0,0,1)+IF(F152=0,0,1)+IF(F173=0,0,1)+IF(F194=0,0,1)+IF(F215=0,0,1))</f>
        <v>1469.52</v>
      </c>
      <c r="G216" s="34">
        <f>(G26+G47+G68+G89+G110+G131+G152+G173+G194+G215)/(IF(G26=0,0,1)+IF(G47=0,0,1)+IF(G68=0,0,1)+IF(G89=0,0,1)+IF(G110=0,0,1)+IF(G131=0,0,1)+IF(G152=0,0,1)+IF(G173=0,0,1)+IF(G194=0,0,1)+IF(G215=0,0,1))</f>
        <v>57.548299999999998</v>
      </c>
      <c r="H216" s="34">
        <f>(H26+H47+H68+H89+H110+H131+H152+H173+H194+H215)/(IF(H26=0,0,1)+IF(H47=0,0,1)+IF(H68=0,0,1)+IF(H89=0,0,1)+IF(H110=0,0,1)+IF(H131=0,0,1)+IF(H152=0,0,1)+IF(H173=0,0,1)+IF(H194=0,0,1)+IF(H215=0,0,1))</f>
        <v>66.614999999999995</v>
      </c>
      <c r="I216" s="34">
        <f>(I26+I47+I68+I89+I110+I131+I152+I173+I194+I215)/(IF(I26=0,0,1)+IF(I47=0,0,1)+IF(I68=0,0,1)+IF(I89=0,0,1)+IF(I110=0,0,1)+IF(I131=0,0,1)+IF(I152=0,0,1)+IF(I173=0,0,1)+IF(I194=0,0,1)+IF(I215=0,0,1))</f>
        <v>202.20599999999999</v>
      </c>
      <c r="J216" s="34">
        <f>(J26+J47+J68+J89+J110+J131+J152+J173+J194+J215)/(IF(J26=0,0,1)+IF(J47=0,0,1)+IF(J68=0,0,1)+IF(J89=0,0,1)+IF(J110=0,0,1)+IF(J131=0,0,1)+IF(J152=0,0,1)+IF(J173=0,0,1)+IF(J194=0,0,1)+IF(J215=0,0,1))</f>
        <v>1620.5849999999998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180</v>
      </c>
    </row>
  </sheetData>
  <mergeCells count="13"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igulia@mail.ru</cp:lastModifiedBy>
  <cp:lastPrinted>2023-10-12T05:02:53Z</cp:lastPrinted>
  <dcterms:created xsi:type="dcterms:W3CDTF">2022-05-16T14:23:56Z</dcterms:created>
  <dcterms:modified xsi:type="dcterms:W3CDTF">2024-04-14T16:50:55Z</dcterms:modified>
</cp:coreProperties>
</file>